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aisei\Desktop\"/>
    </mc:Choice>
  </mc:AlternateContent>
  <xr:revisionPtr revIDLastSave="0" documentId="13_ncr:1_{ACE7BC7D-D91C-45BD-8FF2-BA3E3FA60A20}" xr6:coauthVersionLast="36" xr6:coauthVersionMax="47" xr10:uidLastSave="{00000000-0000-0000-0000-000000000000}"/>
  <bookViews>
    <workbookView xWindow="-105" yWindow="-105" windowWidth="19425" windowHeight="10425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91029"/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<sst xmlns="http://schemas.openxmlformats.org/spreadsheetml/2006/main" count="1494" uniqueCount="763">
  <si>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</si>
  <si>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</si>
  <si>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</si>
  <si>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</si>
  <si>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</si>
  <si>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</si>
  <si>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</si>
  <si>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</si>
  <si>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</si>
  <si>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</si>
  <si>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</si>
  <si>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</si>
  <si>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</si>
  <si>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</si>
  <si>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</si>
  <si>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</si>
  <si>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</si>
  <si>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</si>
  <si>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</si>
  <si>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</si>
  <si>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</si>
  <si>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</si>
  <si>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</si>
  <si>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</si>
  <si>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</si>
  <si>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</si>
  <si>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</si>
  <si>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</si>
  <si>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</si>
  <si>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</si>
  <si>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</si>
  <si>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</si>
  <si>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</si>
  <si>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</si>
  <si>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</si>
  <si>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</si>
  <si>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</si>
  <si>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</si>
  <si>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</si>
  <si>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</si>
  <si>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</si>
  <si>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</si>
  <si>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</si>
  <si>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</si>
  <si>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</si>
  <si>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</si>
  <si>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</si>
  <si>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</si>
  <si>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</si>
  <si>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</si>
  <si>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</si>
  <si>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</si>
  <si>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</si>
  <si>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</si>
  <si>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</si>
  <si>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</si>
  <si>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</si>
  <si>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</si>
  <si>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</si>
  <si>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</si>
  <si>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</si>
  <si>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</si>
  <si>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</si>
  <si>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</si>
  <si>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</si>
  <si>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</si>
  <si>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</si>
  <si>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</si>
  <si>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</si>
  <si>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</si>
  <si>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</si>
  <si>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</si>
  <si>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</si>
  <si>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</si>
  <si>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</si>
  <si>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</si>
  <si>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</si>
  <si>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</si>
  <si>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</si>
  <si>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</si>
  <si>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</si>
  <si>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</si>
  <si>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</si>
  <si>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</si>
  <si>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</si>
  <si>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</si>
  <si>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</si>
  <si>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</si>
  <si>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</si>
  <si>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</si>
  <si>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</si>
  <si>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</si>
  <si>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</si>
  <si>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</si>
  <si>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</si>
  <si>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</si>
  <si>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</si>
  <si>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</si>
  <si>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</si>
  <si>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</si>
  <si>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</si>
  <si>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</si>
  <si>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</si>
  <si>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</si>
  <si>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</si>
  <si>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</si>
  <si>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</si>
  <si>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</si>
  <si>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</si>
  <si>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</si>
  <si>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</si>
  <si>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</si>
  <si>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</si>
  <si>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</si>
  <si>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</si>
  <si>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</si>
  <si>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</si>
  <si>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</si>
  <si>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</si>
  <si>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</si>
  <si>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</si>
  <si>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</si>
  <si>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</si>
  <si>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</si>
  <si>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</si>
  <si>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</si>
  <si>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</si>
  <si>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</si>
  <si>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</si>
  <si>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</si>
  <si>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</si>
  <si>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</si>
  <si>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</si>
  <si>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</si>
  <si>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</si>
  <si>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</si>
  <si>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</si>
  <si>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</si>
  <si>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</si>
  <si>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</si>
  <si>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</si>
  <si>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</si>
  <si>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</si>
  <si>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</si>
  <si>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</si>
  <si>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</si>
  <si>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</si>
  <si>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</si>
  <si>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</si>
  <si>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</si>
  <si>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</si>
  <si>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</si>
  <si>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</si>
  <si>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</si>
  <si>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</si>
  <si>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</si>
  <si>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</si>
  <si>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</si>
  <si>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</si>
  <si>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</si>
  <si>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</si>
  <si>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</si>
  <si>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</si>
  <si>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</si>
  <si>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</si>
  <si>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</si>
  <si>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</si>
  <si>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</si>
  <si>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</si>
  <si>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</si>
  <si>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</si>
  <si>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</si>
  <si>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</si>
  <si>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</si>
  <si>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</si>
  <si>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</si>
  <si>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</si>
  <si>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</si>
  <si>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</si>
  <si>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</si>
  <si>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</si>
  <si>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</si>
  <si>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</si>
  <si>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</si>
  <si>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</si>
  <si>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</si>
  <si>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</si>
  <si>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</si>
  <si>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</si>
  <si>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</si>
  <si>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</si>
  <si>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</si>
  <si>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</si>
  <si>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</si>
  <si>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</si>
  <si>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</si>
  <si>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</si>
  <si>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</si>
  <si>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</si>
  <si>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</si>
  <si>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</si>
  <si>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</si>
  <si>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</si>
  <si>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</si>
  <si>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</si>
  <si>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</si>
  <si>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</si>
  <si>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</si>
  <si>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</si>
  <si>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</si>
  <si>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</si>
  <si>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</si>
  <si>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</si>
  <si>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</si>
  <si>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</si>
  <si>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</si>
  <si>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</si>
  <si>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</si>
  <si>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</si>
  <si>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</si>
  <si>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</si>
  <si>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</si>
  <si>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</si>
  <si>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</si>
  <si>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</si>
  <si>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</si>
  <si>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</si>
  <si>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</si>
  <si>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</si>
  <si>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</si>
  <si>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</si>
  <si>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</si>
  <si>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</si>
  <si>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</si>
  <si>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</si>
  <si>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</si>
  <si>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</si>
  <si>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</si>
  <si>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</si>
  <si>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</si>
  <si>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</si>
  <si>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</si>
  <si>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</si>
  <si>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</si>
  <si>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</si>
  <si>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</si>
  <si>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</si>
  <si>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</si>
  <si>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</si>
  <si>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</si>
  <si>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</si>
  <si>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</si>
  <si>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</si>
  <si>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</si>
  <si>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</si>
  <si>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</si>
  <si>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</si>
  <si>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</si>
  <si>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</si>
  <si>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</si>
  <si>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</si>
  <si>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</si>
  <si>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</si>
  <si>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</si>
  <si>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</si>
  <si>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</si>
  <si>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</si>
  <si>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</si>
  <si>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</si>
  <si>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</si>
  <si>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</si>
  <si>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</si>
  <si>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</si>
  <si>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</si>
  <si>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</si>
  <si>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</si>
  <si>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</si>
  <si>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</si>
  <si>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</si>
  <si>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</si>
  <si>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</si>
  <si>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</si>
  <si>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</si>
  <si>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</si>
  <si>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</si>
  <si>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</si>
  <si>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</si>
  <si>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</si>
  <si>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</si>
  <si>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</si>
  <si>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</si>
  <si>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</si>
  <si>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</si>
  <si>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</si>
  <si>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</si>
  <si>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</si>
  <si>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</si>
  <si>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</si>
  <si>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</si>
  <si>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</si>
  <si>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</si>
  <si>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</si>
  <si>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</si>
  <si>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</si>
  <si>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</si>
  <si>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</si>
  <si>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</si>
  <si>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</si>
  <si>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</si>
  <si>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</si>
  <si>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</si>
  <si>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</si>
  <si>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</si>
  <si>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</si>
  <si>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</si>
  <si>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</si>
  <si>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</si>
  <si>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</si>
  <si>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</si>
  <si>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</si>
  <si>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</si>
  <si>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</si>
  <si>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</si>
  <si>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</si>
  <si>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</si>
  <si>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</si>
  <si>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</si>
  <si>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</si>
  <si>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</si>
  <si>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</si>
  <si>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</si>
  <si>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</si>
  <si>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</si>
  <si>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</si>
  <si>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</si>
  <si>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</si>
  <si>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</si>
  <si>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</si>
  <si>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</si>
  <si>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</si>
  <si>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</si>
  <si>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</si>
  <si>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</si>
  <si>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</si>
  <si>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</si>
  <si>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</si>
  <si>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</si>
  <si>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</si>
  <si>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</si>
  <si>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</si>
  <si>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</si>
  <si>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</si>
  <si>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</si>
  <si>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</si>
  <si>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</si>
  <si>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</si>
  <si>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</si>
  <si>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</si>
  <si>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</si>
  <si>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</si>
  <si>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</si>
  <si>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</si>
  <si>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</si>
  <si>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</si>
  <si>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</si>
  <si>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</si>
  <si>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</si>
  <si>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</si>
  <si>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</si>
  <si>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</si>
  <si>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</si>
  <si>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</si>
  <si>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</si>
  <si>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</si>
  <si>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</si>
  <si>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</si>
  <si>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</si>
  <si>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</si>
  <si>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</si>
  <si>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</si>
  <si>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</si>
  <si>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</si>
  <si>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</si>
  <si>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</si>
  <si>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</si>
  <si>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</si>
  <si>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</si>
  <si>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</si>
  <si>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</si>
  <si>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</si>
  <si>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</si>
  <si>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</si>
  <si>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</si>
  <si>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</si>
  <si>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</si>
  <si>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</si>
  <si>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</si>
  <si>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</si>
  <si>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</si>
  <si>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</si>
  <si>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</si>
  <si>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</si>
  <si>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</si>
  <si>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</si>
  <si>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</si>
  <si>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</si>
  <si>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</si>
  <si>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</si>
  <si>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</si>
  <si>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</si>
  <si>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</si>
  <si>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</si>
  <si>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</si>
  <si>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</si>
  <si>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</si>
  <si>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</si>
  <si>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</si>
  <si>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</si>
  <si>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</si>
  <si>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</si>
  <si>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</si>
  <si>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</si>
  <si>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</si>
  <si>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</si>
  <si>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</si>
  <si>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</si>
  <si>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</si>
  <si>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</si>
  <si>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</si>
  <si>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</si>
  <si>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</si>
  <si>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</si>
  <si>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</si>
  <si>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</si>
  <si>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</si>
  <si>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</si>
  <si>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</si>
  <si>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</si>
  <si>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</si>
  <si>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</si>
  <si>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</si>
  <si>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</si>
  <si>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</si>
  <si>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</si>
  <si>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</si>
  <si>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</si>
  <si>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</si>
  <si>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</si>
  <si>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</si>
  <si>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</si>
  <si>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</si>
  <si>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</si>
  <si>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</si>
  <si>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</si>
  <si>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</si>
  <si>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</si>
  <si>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</si>
  <si>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</si>
  <si>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</si>
  <si>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</si>
  <si>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</si>
  <si>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</si>
  <si>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</si>
  <si>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</si>
  <si>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</si>
  <si>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</si>
  <si>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</si>
  <si>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</si>
  <si>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</si>
  <si>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</si>
  <si>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</si>
  <si>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</si>
  <si>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</si>
  <si>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</si>
  <si>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</si>
  <si>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</si>
  <si>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</si>
  <si>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</si>
  <si>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</si>
  <si>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</si>
  <si>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</si>
  <si>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</si>
  <si>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</si>
  <si>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</si>
  <si>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</si>
  <si>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</si>
  <si>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</si>
  <si>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</si>
  <si>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</si>
  <si>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</si>
  <si>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</si>
  <si>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</si>
  <si>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</si>
  <si>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</si>
  <si>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</si>
  <si>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</si>
  <si>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</si>
  <si>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</si>
  <si>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</si>
  <si>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</si>
  <si>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</si>
  <si>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</si>
  <si>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</si>
  <si>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</si>
  <si>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</si>
  <si>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</si>
  <si>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</si>
  <si>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</si>
  <si>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</si>
  <si>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</si>
  <si>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</si>
  <si>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</si>
  <si>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</si>
  <si>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</si>
  <si>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</si>
  <si>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</si>
  <si>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</si>
  <si>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</si>
  <si>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</si>
  <si>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</si>
  <si>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</si>
  <si>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</si>
  <si>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</si>
  <si>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</si>
  <si>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</si>
  <si>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</si>
  <si>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</si>
  <si>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</si>
  <si>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</si>
  <si>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</si>
  <si>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</si>
  <si>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</si>
  <si>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</si>
  <si>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</si>
  <si>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</si>
  <si>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</si>
  <si>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</si>
  <si>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</si>
  <si>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</si>
  <si>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</si>
  <si>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</si>
  <si>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</si>
  <si>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</si>
  <si>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</si>
  <si>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</si>
  <si>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</si>
  <si>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</si>
  <si>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</si>
  <si>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</si>
  <si>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</si>
  <si>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</si>
  <si>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</si>
  <si>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</si>
  <si>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</si>
  <si>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</si>
  <si>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</si>
  <si>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</si>
  <si>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</si>
  <si>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</si>
  <si>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</si>
  <si>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</si>
  <si>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</si>
  <si>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</si>
  <si>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</si>
  <si>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</si>
  <si>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</si>
  <si>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</si>
  <si>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</si>
  <si>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</si>
  <si>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</si>
  <si>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</si>
  <si>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</si>
  <si>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</si>
  <si>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</si>
  <si>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</si>
  <si>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</si>
  <si>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</si>
  <si>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</si>
  <si>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</si>
  <si>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</si>
  <si>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</si>
  <si>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</si>
  <si>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</si>
  <si>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</si>
  <si>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</si>
  <si>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</si>
  <si>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</si>
  <si>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</si>
  <si>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</si>
  <si>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</si>
  <si>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</si>
  <si>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</si>
  <si>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</si>
  <si>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</si>
  <si>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</si>
  <si>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</si>
  <si>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</si>
  <si>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</si>
  <si>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</si>
  <si>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</si>
  <si>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</si>
  <si>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</si>
  <si>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</si>
  <si>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</si>
  <si>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</si>
  <si>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</si>
  <si>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</si>
  <si>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</si>
  <si>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</si>
  <si>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</si>
  <si>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</si>
  <si>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</si>
  <si>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</si>
  <si>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</si>
  <si>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</si>
  <si>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</si>
  <si>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</si>
  <si>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</si>
  <si>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</si>
  <si>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</si>
  <si>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</si>
  <si>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</si>
  <si>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</si>
  <si>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</si>
  <si>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</si>
  <si>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</si>
  <si>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</si>
  <si>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</si>
  <si>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</si>
  <si>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</si>
  <si>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</si>
  <si>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</si>
  <si>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</si>
  <si>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</si>
  <si>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</si>
  <si>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</si>
  <si>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</si>
  <si>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</si>
  <si>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</si>
  <si>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</si>
  <si>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</si>
  <si>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</si>
  <si>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</si>
  <si>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</si>
  <si>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</si>
  <si>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</si>
  <si>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</si>
  <si>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</si>
  <si>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</si>
  <si>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</si>
  <si>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</si>
  <si>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</si>
  <si>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</si>
  <si>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</si>
  <si>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</si>
  <si>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</si>
  <si>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</si>
  <si>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</si>
  <si>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</si>
  <si>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</si>
  <si>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</si>
  <si>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</si>
  <si>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</si>
  <si>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</si>
  <si>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</si>
  <si>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</si>
  <si>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</si>
  <si>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</si>
  <si>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</si>
  <si>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</si>
  <si>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</si>
  <si>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</si>
  <si>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</si>
  <si>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</si>
  <si>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</si>
  <si>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</si>
  <si>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</si>
  <si>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</si>
  <si>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</si>
  <si>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</si>
  <si>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</si>
  <si>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</si>
  <si>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</si>
  <si>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</si>
  <si>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</si>
  <si>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</si>
  <si>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</si>
  <si>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</si>
  <si>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</si>
  <si>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</si>
  <si>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</si>
  <si>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</si>
  <si>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</si>
  <si>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</si>
  <si>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0465</t>
    <phoneticPr fontId="2"/>
  </si>
  <si>
    <t>83</t>
    <phoneticPr fontId="2"/>
  </si>
  <si>
    <t>1386</t>
    <phoneticPr fontId="2"/>
  </si>
  <si>
    <t>82</t>
    <phoneticPr fontId="2"/>
  </si>
  <si>
    <t>8472</t>
    <phoneticPr fontId="2"/>
  </si>
  <si>
    <t>258</t>
    <phoneticPr fontId="2"/>
  </si>
  <si>
    <t>0021</t>
    <phoneticPr fontId="2"/>
  </si>
  <si>
    <t>足柄上郡開成町吉田島１８０５</t>
    <rPh sb="0" eb="4">
      <t>アシガラカミグン</t>
    </rPh>
    <rPh sb="4" eb="7">
      <t>カイセイマチ</t>
    </rPh>
    <rPh sb="7" eb="10">
      <t>ヨシダジマ</t>
    </rPh>
    <phoneticPr fontId="2"/>
  </si>
  <si>
    <t>杉田</t>
    <rPh sb="0" eb="2">
      <t>スギタ</t>
    </rPh>
    <phoneticPr fontId="2"/>
  </si>
  <si>
    <t>俊介</t>
    <rPh sb="0" eb="2">
      <t>シュンスケ</t>
    </rPh>
    <phoneticPr fontId="2"/>
  </si>
  <si>
    <t>すぎた</t>
    <phoneticPr fontId="2"/>
  </si>
  <si>
    <t>しゅんすけ</t>
    <phoneticPr fontId="2"/>
  </si>
  <si>
    <t>佐々木</t>
    <rPh sb="0" eb="3">
      <t>ササキ</t>
    </rPh>
    <phoneticPr fontId="2"/>
  </si>
  <si>
    <t>玲菜</t>
    <rPh sb="0" eb="2">
      <t>レイナ</t>
    </rPh>
    <phoneticPr fontId="2"/>
  </si>
  <si>
    <t>ささき</t>
    <phoneticPr fontId="2"/>
  </si>
  <si>
    <t>れな</t>
    <phoneticPr fontId="2"/>
  </si>
  <si>
    <t>対馬</t>
    <rPh sb="0" eb="2">
      <t>ツシマ</t>
    </rPh>
    <phoneticPr fontId="2"/>
  </si>
  <si>
    <t>美桜</t>
    <rPh sb="0" eb="1">
      <t>ミ</t>
    </rPh>
    <rPh sb="1" eb="2">
      <t>サクラ</t>
    </rPh>
    <phoneticPr fontId="2"/>
  </si>
  <si>
    <t>つしま</t>
    <phoneticPr fontId="2"/>
  </si>
  <si>
    <t>みお</t>
    <phoneticPr fontId="2"/>
  </si>
  <si>
    <t>石川</t>
    <rPh sb="0" eb="2">
      <t>イシカワ</t>
    </rPh>
    <phoneticPr fontId="2"/>
  </si>
  <si>
    <t>彩</t>
    <rPh sb="0" eb="1">
      <t>アヤ</t>
    </rPh>
    <phoneticPr fontId="2"/>
  </si>
  <si>
    <t>いしかわ</t>
    <phoneticPr fontId="2"/>
  </si>
  <si>
    <t>あや</t>
    <phoneticPr fontId="2"/>
  </si>
  <si>
    <t>伊藤</t>
    <rPh sb="0" eb="2">
      <t>イトウ</t>
    </rPh>
    <phoneticPr fontId="2"/>
  </si>
  <si>
    <t>万里</t>
    <rPh sb="0" eb="2">
      <t>バンリ</t>
    </rPh>
    <phoneticPr fontId="2"/>
  </si>
  <si>
    <t>いとう</t>
    <phoneticPr fontId="2"/>
  </si>
  <si>
    <t>まり</t>
    <phoneticPr fontId="2"/>
  </si>
  <si>
    <t>鈴木</t>
    <rPh sb="0" eb="2">
      <t>スズキ</t>
    </rPh>
    <phoneticPr fontId="2"/>
  </si>
  <si>
    <t>亜実</t>
    <rPh sb="0" eb="2">
      <t>アミ</t>
    </rPh>
    <phoneticPr fontId="2"/>
  </si>
  <si>
    <t>すずき</t>
    <phoneticPr fontId="2"/>
  </si>
  <si>
    <t>あみ</t>
    <phoneticPr fontId="2"/>
  </si>
  <si>
    <t>笠井</t>
    <rPh sb="0" eb="2">
      <t>カサイ</t>
    </rPh>
    <phoneticPr fontId="2"/>
  </si>
  <si>
    <t>悠有</t>
    <rPh sb="0" eb="1">
      <t>ユウ</t>
    </rPh>
    <rPh sb="1" eb="2">
      <t>アリ</t>
    </rPh>
    <phoneticPr fontId="2"/>
  </si>
  <si>
    <t>かさい</t>
    <phoneticPr fontId="2"/>
  </si>
  <si>
    <t>ゆうあ</t>
    <phoneticPr fontId="2"/>
  </si>
  <si>
    <t>原田</t>
    <rPh sb="0" eb="2">
      <t>ハラダ</t>
    </rPh>
    <phoneticPr fontId="2"/>
  </si>
  <si>
    <t>美嘉</t>
    <rPh sb="0" eb="1">
      <t>ミ</t>
    </rPh>
    <rPh sb="1" eb="2">
      <t>カ</t>
    </rPh>
    <phoneticPr fontId="2"/>
  </si>
  <si>
    <t>はらだ</t>
    <phoneticPr fontId="2"/>
  </si>
  <si>
    <t>みか</t>
    <phoneticPr fontId="2"/>
  </si>
  <si>
    <t>下山</t>
    <rPh sb="0" eb="2">
      <t>シモヤマ</t>
    </rPh>
    <phoneticPr fontId="2"/>
  </si>
  <si>
    <t>愛依</t>
    <rPh sb="0" eb="1">
      <t>アイ</t>
    </rPh>
    <rPh sb="1" eb="2">
      <t>イ</t>
    </rPh>
    <phoneticPr fontId="2"/>
  </si>
  <si>
    <t>しもやま</t>
    <phoneticPr fontId="2"/>
  </si>
  <si>
    <t>あい</t>
    <phoneticPr fontId="2"/>
  </si>
  <si>
    <t>高村</t>
    <rPh sb="0" eb="2">
      <t>タカムラ</t>
    </rPh>
    <phoneticPr fontId="2"/>
  </si>
  <si>
    <t>嘉穂</t>
    <rPh sb="0" eb="2">
      <t>カホ</t>
    </rPh>
    <phoneticPr fontId="2"/>
  </si>
  <si>
    <t>たかむら</t>
    <phoneticPr fontId="2"/>
  </si>
  <si>
    <t>かほ</t>
    <phoneticPr fontId="2"/>
  </si>
  <si>
    <t>佐藤　裕</t>
    <rPh sb="0" eb="2">
      <t>サトウ</t>
    </rPh>
    <rPh sb="3" eb="4">
      <t>ユタカ</t>
    </rPh>
    <phoneticPr fontId="2"/>
  </si>
  <si>
    <t>矢澤</t>
    <rPh sb="0" eb="2">
      <t>ヤザワ</t>
    </rPh>
    <phoneticPr fontId="2"/>
  </si>
  <si>
    <t>愛也美</t>
    <rPh sb="0" eb="1">
      <t>アイ</t>
    </rPh>
    <rPh sb="1" eb="2">
      <t>ヤ</t>
    </rPh>
    <rPh sb="2" eb="3">
      <t>ミ</t>
    </rPh>
    <phoneticPr fontId="2"/>
  </si>
  <si>
    <t>やざわ</t>
    <phoneticPr fontId="2"/>
  </si>
  <si>
    <t>あやみ</t>
    <phoneticPr fontId="2"/>
  </si>
  <si>
    <t>田島</t>
    <rPh sb="0" eb="2">
      <t>タジマ</t>
    </rPh>
    <phoneticPr fontId="2"/>
  </si>
  <si>
    <t>愛花</t>
    <rPh sb="0" eb="1">
      <t>アイ</t>
    </rPh>
    <rPh sb="1" eb="2">
      <t>ハナ</t>
    </rPh>
    <phoneticPr fontId="2"/>
  </si>
  <si>
    <t>たじま</t>
    <phoneticPr fontId="2"/>
  </si>
  <si>
    <t>あいか</t>
    <phoneticPr fontId="2"/>
  </si>
  <si>
    <t>穂坂</t>
    <rPh sb="0" eb="2">
      <t>ホサカ</t>
    </rPh>
    <phoneticPr fontId="2"/>
  </si>
  <si>
    <t>和香奈</t>
    <rPh sb="0" eb="1">
      <t>ワ</t>
    </rPh>
    <rPh sb="1" eb="2">
      <t>カ</t>
    </rPh>
    <rPh sb="2" eb="3">
      <t>ナ</t>
    </rPh>
    <phoneticPr fontId="2"/>
  </si>
  <si>
    <t>ほさか</t>
    <phoneticPr fontId="2"/>
  </si>
  <si>
    <t>わかな</t>
    <phoneticPr fontId="2"/>
  </si>
  <si>
    <t>たかみざわ</t>
    <phoneticPr fontId="2"/>
  </si>
  <si>
    <t>ほたる</t>
    <phoneticPr fontId="2"/>
  </si>
  <si>
    <t>髙見澤</t>
    <phoneticPr fontId="2"/>
  </si>
  <si>
    <t>蛍</t>
    <phoneticPr fontId="2"/>
  </si>
  <si>
    <t>苅込</t>
    <rPh sb="0" eb="2">
      <t>カリコメ</t>
    </rPh>
    <phoneticPr fontId="2"/>
  </si>
  <si>
    <t>緋咲</t>
    <rPh sb="0" eb="1">
      <t>ヒ</t>
    </rPh>
    <rPh sb="1" eb="2">
      <t>サキ</t>
    </rPh>
    <phoneticPr fontId="2"/>
  </si>
  <si>
    <t>かりこめ</t>
    <phoneticPr fontId="2"/>
  </si>
  <si>
    <t>ひさき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</si>
</sst>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8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  <xf numFmtId="0" fontId="6" fillId="2" borderId="80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91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9" xfId="0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AF10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5"/>
  <sheetViews>
    <sheetView view="pageBreakPreview" zoomScale="85" zoomScaleNormal="100" zoomScaleSheetLayoutView="85" workbookViewId="0">
      <selection activeCell="B2" sqref="B2:H2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03" t="s">
        <v>693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 x14ac:dyDescent="0.15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4.9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 x14ac:dyDescent="0.15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 x14ac:dyDescent="0.15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/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 x14ac:dyDescent="0.15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 x14ac:dyDescent="0.15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 x14ac:dyDescent="0.15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 x14ac:dyDescent="0.15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 x14ac:dyDescent="0.15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 x14ac:dyDescent="0.15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 x14ac:dyDescent="0.15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 x14ac:dyDescent="0.15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 x14ac:dyDescent="0.15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 x14ac:dyDescent="0.15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 x14ac:dyDescent="0.15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 x14ac:dyDescent="0.2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/>
      <c r="C40" s="65"/>
      <c r="D40" s="65"/>
      <c r="E40" s="65"/>
      <c r="F40" s="66" t="s">
        <v>685</v>
      </c>
      <c r="G40" s="66"/>
      <c r="H40" s="65"/>
      <c r="I40" s="65"/>
      <c r="J40" s="66" t="s">
        <v>686</v>
      </c>
      <c r="K40" s="66"/>
      <c r="L40" s="65"/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59" t="s">
        <v>689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 x14ac:dyDescent="0.15"/>
    <row r="44" spans="1:43" ht="24" customHeight="1" x14ac:dyDescent="0.2">
      <c r="A44" s="56" t="s">
        <v>692</v>
      </c>
      <c r="B44" s="59" t="s">
        <v>689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 x14ac:dyDescent="0.15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P13:P14 AJ13:AJ14 P16:P17" xr:uid="{00000000-0002-0000-0100-000001000000}">
      <formula1>"　,○"</formula1>
    </dataValidation>
    <dataValidation type="list" allowBlank="1" showInputMessage="1" showErrorMessage="1" sqref="T22:U33 AN22:AO33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5"/>
  <sheetViews>
    <sheetView tabSelected="1" view="pageBreakPreview" topLeftCell="A34" zoomScaleNormal="100" zoomScaleSheetLayoutView="100" workbookViewId="0">
      <selection activeCell="AL32" sqref="AL32:AM33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03" t="str">
        <f>入力見本!B1</f>
        <v>令和４年度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2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8122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県西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開成町立文命中学校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 x14ac:dyDescent="0.15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694</v>
      </c>
      <c r="AC4" s="144"/>
      <c r="AD4" s="144"/>
      <c r="AE4" s="144"/>
      <c r="AF4" s="4" t="s">
        <v>583</v>
      </c>
      <c r="AG4" s="144" t="s">
        <v>695</v>
      </c>
      <c r="AH4" s="144"/>
      <c r="AI4" s="144"/>
      <c r="AJ4" s="144"/>
      <c r="AK4" s="4" t="s">
        <v>583</v>
      </c>
      <c r="AL4" s="144" t="s">
        <v>696</v>
      </c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701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04"/>
      <c r="B6" s="81"/>
      <c r="C6" s="82"/>
      <c r="D6" s="82"/>
      <c r="E6" s="102"/>
      <c r="F6" s="155" t="s">
        <v>699</v>
      </c>
      <c r="G6" s="156"/>
      <c r="H6" s="24" t="s">
        <v>585</v>
      </c>
      <c r="I6" s="157" t="s">
        <v>700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694</v>
      </c>
      <c r="AC6" s="127"/>
      <c r="AD6" s="127"/>
      <c r="AE6" s="127"/>
      <c r="AF6" s="25" t="s">
        <v>586</v>
      </c>
      <c r="AG6" s="127" t="s">
        <v>697</v>
      </c>
      <c r="AH6" s="127"/>
      <c r="AI6" s="127"/>
      <c r="AJ6" s="127"/>
      <c r="AK6" s="25" t="s">
        <v>586</v>
      </c>
      <c r="AL6" s="127" t="s">
        <v>698</v>
      </c>
      <c r="AM6" s="127"/>
      <c r="AN6" s="127"/>
      <c r="AO6" s="128"/>
    </row>
    <row r="7" spans="1:41" s="2" customFormat="1" ht="24.9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 x14ac:dyDescent="0.15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 x14ac:dyDescent="0.15">
      <c r="B12" s="67" t="s">
        <v>682</v>
      </c>
      <c r="C12" s="68"/>
      <c r="D12" s="68"/>
      <c r="E12" s="69"/>
      <c r="F12" s="70" t="s">
        <v>704</v>
      </c>
      <c r="G12" s="71"/>
      <c r="H12" s="71"/>
      <c r="I12" s="71"/>
      <c r="J12" s="71"/>
      <c r="K12" s="71" t="s">
        <v>705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708</v>
      </c>
      <c r="AA12" s="71"/>
      <c r="AB12" s="71"/>
      <c r="AC12" s="71"/>
      <c r="AD12" s="71"/>
      <c r="AE12" s="71" t="s">
        <v>709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 t="s">
        <v>702</v>
      </c>
      <c r="G13" s="84"/>
      <c r="H13" s="84"/>
      <c r="I13" s="84"/>
      <c r="J13" s="85"/>
      <c r="K13" s="84" t="s">
        <v>703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706</v>
      </c>
      <c r="AA13" s="84"/>
      <c r="AB13" s="84"/>
      <c r="AC13" s="84"/>
      <c r="AD13" s="85"/>
      <c r="AE13" s="84" t="s">
        <v>707</v>
      </c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682</v>
      </c>
      <c r="C15" s="68"/>
      <c r="D15" s="68"/>
      <c r="E15" s="69"/>
      <c r="F15" s="70" t="s">
        <v>755</v>
      </c>
      <c r="G15" s="71"/>
      <c r="H15" s="71"/>
      <c r="I15" s="71"/>
      <c r="J15" s="71"/>
      <c r="K15" s="71" t="s">
        <v>756</v>
      </c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712</v>
      </c>
      <c r="AA15" s="71"/>
      <c r="AB15" s="71"/>
      <c r="AC15" s="71"/>
      <c r="AD15" s="71"/>
      <c r="AE15" s="71" t="s">
        <v>713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 t="s">
        <v>757</v>
      </c>
      <c r="G16" s="84"/>
      <c r="H16" s="84"/>
      <c r="I16" s="84"/>
      <c r="J16" s="85"/>
      <c r="K16" s="84" t="s">
        <v>758</v>
      </c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710</v>
      </c>
      <c r="AA16" s="84"/>
      <c r="AB16" s="84"/>
      <c r="AC16" s="84"/>
      <c r="AD16" s="85"/>
      <c r="AE16" s="84" t="s">
        <v>711</v>
      </c>
      <c r="AF16" s="84"/>
      <c r="AG16" s="84"/>
      <c r="AH16" s="84"/>
      <c r="AI16" s="93"/>
      <c r="AJ16" s="95">
        <v>5</v>
      </c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 x14ac:dyDescent="0.15">
      <c r="B22" s="179">
        <v>1</v>
      </c>
      <c r="C22" s="180"/>
      <c r="D22" s="183">
        <v>1</v>
      </c>
      <c r="E22" s="183"/>
      <c r="F22" s="185" t="s">
        <v>716</v>
      </c>
      <c r="G22" s="186"/>
      <c r="H22" s="186"/>
      <c r="I22" s="186"/>
      <c r="J22" s="186"/>
      <c r="K22" s="186" t="s">
        <v>717</v>
      </c>
      <c r="L22" s="186"/>
      <c r="M22" s="186"/>
      <c r="N22" s="186"/>
      <c r="O22" s="187"/>
      <c r="P22" s="183">
        <v>3</v>
      </c>
      <c r="Q22" s="183"/>
      <c r="R22" s="188">
        <v>170</v>
      </c>
      <c r="S22" s="189"/>
      <c r="T22" s="188" t="s">
        <v>544</v>
      </c>
      <c r="U22" s="189"/>
      <c r="V22" s="179">
        <v>7</v>
      </c>
      <c r="W22" s="180"/>
      <c r="X22" s="188">
        <v>8</v>
      </c>
      <c r="Y22" s="189"/>
      <c r="Z22" s="373" t="s">
        <v>736</v>
      </c>
      <c r="AA22" s="374"/>
      <c r="AB22" s="374"/>
      <c r="AC22" s="374"/>
      <c r="AD22" s="375"/>
      <c r="AE22" s="381" t="s">
        <v>737</v>
      </c>
      <c r="AF22" s="374"/>
      <c r="AG22" s="374"/>
      <c r="AH22" s="374"/>
      <c r="AI22" s="382"/>
      <c r="AJ22" s="188">
        <v>2</v>
      </c>
      <c r="AK22" s="189"/>
      <c r="AL22" s="188">
        <v>161</v>
      </c>
      <c r="AM22" s="189"/>
      <c r="AN22" s="244" t="s">
        <v>596</v>
      </c>
      <c r="AO22" s="245"/>
    </row>
    <row r="23" spans="2:41" ht="30" customHeight="1" x14ac:dyDescent="0.15">
      <c r="B23" s="181"/>
      <c r="C23" s="182"/>
      <c r="D23" s="184"/>
      <c r="E23" s="184"/>
      <c r="F23" s="203" t="s">
        <v>714</v>
      </c>
      <c r="G23" s="204"/>
      <c r="H23" s="204"/>
      <c r="I23" s="204"/>
      <c r="J23" s="204"/>
      <c r="K23" s="204" t="s">
        <v>715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90"/>
      <c r="Y23" s="133"/>
      <c r="Z23" s="379" t="s">
        <v>734</v>
      </c>
      <c r="AA23" s="377"/>
      <c r="AB23" s="377"/>
      <c r="AC23" s="377"/>
      <c r="AD23" s="380"/>
      <c r="AE23" s="376" t="s">
        <v>735</v>
      </c>
      <c r="AF23" s="377"/>
      <c r="AG23" s="377"/>
      <c r="AH23" s="377"/>
      <c r="AI23" s="378"/>
      <c r="AJ23" s="190"/>
      <c r="AK23" s="133"/>
      <c r="AL23" s="190"/>
      <c r="AM23" s="133"/>
      <c r="AN23" s="246"/>
      <c r="AO23" s="247"/>
    </row>
    <row r="24" spans="2:41" ht="13.5" customHeight="1" x14ac:dyDescent="0.15">
      <c r="B24" s="191">
        <v>2</v>
      </c>
      <c r="C24" s="192"/>
      <c r="D24" s="195">
        <v>2</v>
      </c>
      <c r="E24" s="195"/>
      <c r="F24" s="197" t="s">
        <v>720</v>
      </c>
      <c r="G24" s="198"/>
      <c r="H24" s="198"/>
      <c r="I24" s="198"/>
      <c r="J24" s="198"/>
      <c r="K24" s="198" t="s">
        <v>721</v>
      </c>
      <c r="L24" s="198"/>
      <c r="M24" s="198"/>
      <c r="N24" s="198"/>
      <c r="O24" s="199"/>
      <c r="P24" s="195">
        <v>3</v>
      </c>
      <c r="Q24" s="195"/>
      <c r="R24" s="200">
        <v>150</v>
      </c>
      <c r="S24" s="151"/>
      <c r="T24" s="206" t="s">
        <v>544</v>
      </c>
      <c r="U24" s="207"/>
      <c r="V24" s="191">
        <v>8</v>
      </c>
      <c r="W24" s="192"/>
      <c r="X24" s="200">
        <v>9</v>
      </c>
      <c r="Y24" s="151"/>
      <c r="Z24" s="373" t="s">
        <v>740</v>
      </c>
      <c r="AA24" s="374"/>
      <c r="AB24" s="374"/>
      <c r="AC24" s="374"/>
      <c r="AD24" s="375"/>
      <c r="AE24" s="381" t="s">
        <v>741</v>
      </c>
      <c r="AF24" s="374"/>
      <c r="AG24" s="374"/>
      <c r="AH24" s="374"/>
      <c r="AI24" s="382"/>
      <c r="AJ24" s="200">
        <v>2</v>
      </c>
      <c r="AK24" s="151"/>
      <c r="AL24" s="200">
        <v>158</v>
      </c>
      <c r="AM24" s="151"/>
      <c r="AN24" s="238" t="s">
        <v>544</v>
      </c>
      <c r="AO24" s="239"/>
    </row>
    <row r="25" spans="2:41" ht="30" customHeight="1" x14ac:dyDescent="0.15">
      <c r="B25" s="193"/>
      <c r="C25" s="194"/>
      <c r="D25" s="196"/>
      <c r="E25" s="196"/>
      <c r="F25" s="210" t="s">
        <v>718</v>
      </c>
      <c r="G25" s="211"/>
      <c r="H25" s="211"/>
      <c r="I25" s="211"/>
      <c r="J25" s="211"/>
      <c r="K25" s="211" t="s">
        <v>719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0"/>
      <c r="Y25" s="133"/>
      <c r="Z25" s="379" t="s">
        <v>738</v>
      </c>
      <c r="AA25" s="377"/>
      <c r="AB25" s="377"/>
      <c r="AC25" s="377"/>
      <c r="AD25" s="380"/>
      <c r="AE25" s="376" t="s">
        <v>739</v>
      </c>
      <c r="AF25" s="377"/>
      <c r="AG25" s="377"/>
      <c r="AH25" s="377"/>
      <c r="AI25" s="378"/>
      <c r="AJ25" s="190"/>
      <c r="AK25" s="133"/>
      <c r="AL25" s="190"/>
      <c r="AM25" s="133"/>
      <c r="AN25" s="238"/>
      <c r="AO25" s="239"/>
    </row>
    <row r="26" spans="2:41" ht="13.5" customHeight="1" x14ac:dyDescent="0.15">
      <c r="B26" s="181">
        <v>3</v>
      </c>
      <c r="C26" s="182"/>
      <c r="D26" s="195">
        <v>3</v>
      </c>
      <c r="E26" s="195"/>
      <c r="F26" s="197" t="s">
        <v>712</v>
      </c>
      <c r="G26" s="198"/>
      <c r="H26" s="198"/>
      <c r="I26" s="198"/>
      <c r="J26" s="198"/>
      <c r="K26" s="198" t="s">
        <v>713</v>
      </c>
      <c r="L26" s="198"/>
      <c r="M26" s="198"/>
      <c r="N26" s="198"/>
      <c r="O26" s="199"/>
      <c r="P26" s="195">
        <v>3</v>
      </c>
      <c r="Q26" s="195"/>
      <c r="R26" s="200">
        <v>158</v>
      </c>
      <c r="S26" s="151"/>
      <c r="T26" s="242" t="s">
        <v>544</v>
      </c>
      <c r="U26" s="243"/>
      <c r="V26" s="181">
        <v>9</v>
      </c>
      <c r="W26" s="182"/>
      <c r="X26" s="200">
        <v>10</v>
      </c>
      <c r="Y26" s="151"/>
      <c r="Z26" s="373" t="s">
        <v>745</v>
      </c>
      <c r="AA26" s="374"/>
      <c r="AB26" s="374"/>
      <c r="AC26" s="374"/>
      <c r="AD26" s="375"/>
      <c r="AE26" s="381" t="s">
        <v>746</v>
      </c>
      <c r="AF26" s="374"/>
      <c r="AG26" s="374"/>
      <c r="AH26" s="374"/>
      <c r="AI26" s="382"/>
      <c r="AJ26" s="200">
        <v>1</v>
      </c>
      <c r="AK26" s="151"/>
      <c r="AL26" s="200">
        <v>155</v>
      </c>
      <c r="AM26" s="151"/>
      <c r="AN26" s="238" t="s">
        <v>544</v>
      </c>
      <c r="AO26" s="239"/>
    </row>
    <row r="27" spans="2:41" ht="30" customHeight="1" x14ac:dyDescent="0.15">
      <c r="B27" s="181"/>
      <c r="C27" s="182"/>
      <c r="D27" s="196"/>
      <c r="E27" s="196"/>
      <c r="F27" s="210" t="s">
        <v>710</v>
      </c>
      <c r="G27" s="211"/>
      <c r="H27" s="211"/>
      <c r="I27" s="211"/>
      <c r="J27" s="211"/>
      <c r="K27" s="211" t="s">
        <v>711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0"/>
      <c r="Y27" s="133"/>
      <c r="Z27" s="379" t="s">
        <v>743</v>
      </c>
      <c r="AA27" s="377"/>
      <c r="AB27" s="377"/>
      <c r="AC27" s="377"/>
      <c r="AD27" s="380"/>
      <c r="AE27" s="376" t="s">
        <v>744</v>
      </c>
      <c r="AF27" s="377"/>
      <c r="AG27" s="377"/>
      <c r="AH27" s="377"/>
      <c r="AI27" s="378"/>
      <c r="AJ27" s="190"/>
      <c r="AK27" s="133"/>
      <c r="AL27" s="190"/>
      <c r="AM27" s="133"/>
      <c r="AN27" s="238"/>
      <c r="AO27" s="239"/>
    </row>
    <row r="28" spans="2:41" ht="13.5" customHeight="1" x14ac:dyDescent="0.15">
      <c r="B28" s="191">
        <v>4</v>
      </c>
      <c r="C28" s="192"/>
      <c r="D28" s="195">
        <v>4</v>
      </c>
      <c r="E28" s="195"/>
      <c r="F28" s="197" t="s">
        <v>724</v>
      </c>
      <c r="G28" s="198"/>
      <c r="H28" s="198"/>
      <c r="I28" s="198"/>
      <c r="J28" s="198"/>
      <c r="K28" s="198" t="s">
        <v>725</v>
      </c>
      <c r="L28" s="198"/>
      <c r="M28" s="198"/>
      <c r="N28" s="198"/>
      <c r="O28" s="199"/>
      <c r="P28" s="195">
        <v>3</v>
      </c>
      <c r="Q28" s="195"/>
      <c r="R28" s="200">
        <v>158</v>
      </c>
      <c r="S28" s="151"/>
      <c r="T28" s="238" t="s">
        <v>544</v>
      </c>
      <c r="U28" s="239"/>
      <c r="V28" s="191">
        <v>10</v>
      </c>
      <c r="W28" s="192"/>
      <c r="X28" s="200">
        <v>11</v>
      </c>
      <c r="Y28" s="151"/>
      <c r="Z28" s="373" t="s">
        <v>749</v>
      </c>
      <c r="AA28" s="374"/>
      <c r="AB28" s="374"/>
      <c r="AC28" s="374"/>
      <c r="AD28" s="375"/>
      <c r="AE28" s="381" t="s">
        <v>750</v>
      </c>
      <c r="AF28" s="374"/>
      <c r="AG28" s="374"/>
      <c r="AH28" s="374"/>
      <c r="AI28" s="382"/>
      <c r="AJ28" s="200">
        <v>1</v>
      </c>
      <c r="AK28" s="151"/>
      <c r="AL28" s="200">
        <v>160</v>
      </c>
      <c r="AM28" s="151"/>
      <c r="AN28" s="238" t="s">
        <v>544</v>
      </c>
      <c r="AO28" s="239"/>
    </row>
    <row r="29" spans="2:41" ht="30" customHeight="1" x14ac:dyDescent="0.15">
      <c r="B29" s="193"/>
      <c r="C29" s="194"/>
      <c r="D29" s="196"/>
      <c r="E29" s="196"/>
      <c r="F29" s="210" t="s">
        <v>722</v>
      </c>
      <c r="G29" s="211"/>
      <c r="H29" s="211"/>
      <c r="I29" s="211"/>
      <c r="J29" s="211"/>
      <c r="K29" s="211" t="s">
        <v>723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0"/>
      <c r="Y29" s="133"/>
      <c r="Z29" s="379" t="s">
        <v>747</v>
      </c>
      <c r="AA29" s="377"/>
      <c r="AB29" s="377"/>
      <c r="AC29" s="377"/>
      <c r="AD29" s="380"/>
      <c r="AE29" s="376" t="s">
        <v>748</v>
      </c>
      <c r="AF29" s="377"/>
      <c r="AG29" s="377"/>
      <c r="AH29" s="377"/>
      <c r="AI29" s="378"/>
      <c r="AJ29" s="190"/>
      <c r="AK29" s="133"/>
      <c r="AL29" s="190"/>
      <c r="AM29" s="133"/>
      <c r="AN29" s="238"/>
      <c r="AO29" s="239"/>
    </row>
    <row r="30" spans="2:41" ht="13.5" customHeight="1" x14ac:dyDescent="0.15">
      <c r="B30" s="181">
        <v>5</v>
      </c>
      <c r="C30" s="182"/>
      <c r="D30" s="195">
        <v>5</v>
      </c>
      <c r="E30" s="195"/>
      <c r="F30" s="197" t="s">
        <v>728</v>
      </c>
      <c r="G30" s="198"/>
      <c r="H30" s="198"/>
      <c r="I30" s="198"/>
      <c r="J30" s="198"/>
      <c r="K30" s="198" t="s">
        <v>729</v>
      </c>
      <c r="L30" s="198"/>
      <c r="M30" s="198"/>
      <c r="N30" s="198"/>
      <c r="O30" s="199"/>
      <c r="P30" s="195">
        <v>2</v>
      </c>
      <c r="Q30" s="195"/>
      <c r="R30" s="200">
        <v>153</v>
      </c>
      <c r="S30" s="151"/>
      <c r="T30" s="238" t="s">
        <v>544</v>
      </c>
      <c r="U30" s="239"/>
      <c r="V30" s="213">
        <v>11</v>
      </c>
      <c r="W30" s="214"/>
      <c r="X30" s="200">
        <v>12</v>
      </c>
      <c r="Y30" s="151"/>
      <c r="Z30" s="373" t="s">
        <v>761</v>
      </c>
      <c r="AA30" s="374"/>
      <c r="AB30" s="374"/>
      <c r="AC30" s="374"/>
      <c r="AD30" s="375"/>
      <c r="AE30" s="381" t="s">
        <v>762</v>
      </c>
      <c r="AF30" s="374"/>
      <c r="AG30" s="374"/>
      <c r="AH30" s="374"/>
      <c r="AI30" s="382"/>
      <c r="AJ30" s="200">
        <v>1</v>
      </c>
      <c r="AK30" s="151"/>
      <c r="AL30" s="200">
        <v>155</v>
      </c>
      <c r="AM30" s="151"/>
      <c r="AN30" s="238" t="s">
        <v>544</v>
      </c>
      <c r="AO30" s="239"/>
    </row>
    <row r="31" spans="2:41" ht="30" customHeight="1" x14ac:dyDescent="0.15">
      <c r="B31" s="181"/>
      <c r="C31" s="182"/>
      <c r="D31" s="196"/>
      <c r="E31" s="196"/>
      <c r="F31" s="210" t="s">
        <v>726</v>
      </c>
      <c r="G31" s="211"/>
      <c r="H31" s="211"/>
      <c r="I31" s="211"/>
      <c r="J31" s="211"/>
      <c r="K31" s="211" t="s">
        <v>727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0"/>
      <c r="Y31" s="133"/>
      <c r="Z31" s="379" t="s">
        <v>759</v>
      </c>
      <c r="AA31" s="377"/>
      <c r="AB31" s="377"/>
      <c r="AC31" s="377"/>
      <c r="AD31" s="380"/>
      <c r="AE31" s="376" t="s">
        <v>760</v>
      </c>
      <c r="AF31" s="377"/>
      <c r="AG31" s="377"/>
      <c r="AH31" s="377"/>
      <c r="AI31" s="378"/>
      <c r="AJ31" s="190"/>
      <c r="AK31" s="133"/>
      <c r="AL31" s="190"/>
      <c r="AM31" s="133"/>
      <c r="AN31" s="238"/>
      <c r="AO31" s="239"/>
    </row>
    <row r="32" spans="2:41" ht="13.5" customHeight="1" x14ac:dyDescent="0.15">
      <c r="B32" s="191">
        <v>6</v>
      </c>
      <c r="C32" s="192"/>
      <c r="D32" s="195">
        <v>6</v>
      </c>
      <c r="E32" s="195"/>
      <c r="F32" s="197" t="s">
        <v>732</v>
      </c>
      <c r="G32" s="198"/>
      <c r="H32" s="198"/>
      <c r="I32" s="198"/>
      <c r="J32" s="198"/>
      <c r="K32" s="198" t="s">
        <v>733</v>
      </c>
      <c r="L32" s="198"/>
      <c r="M32" s="198"/>
      <c r="N32" s="198"/>
      <c r="O32" s="199"/>
      <c r="P32" s="195">
        <v>2</v>
      </c>
      <c r="Q32" s="195"/>
      <c r="R32" s="200">
        <v>158</v>
      </c>
      <c r="S32" s="151"/>
      <c r="T32" s="238" t="s">
        <v>544</v>
      </c>
      <c r="U32" s="239"/>
      <c r="V32" s="213">
        <v>12</v>
      </c>
      <c r="W32" s="214"/>
      <c r="X32" s="195">
        <v>13</v>
      </c>
      <c r="Y32" s="195"/>
      <c r="Z32" s="197" t="s">
        <v>753</v>
      </c>
      <c r="AA32" s="198"/>
      <c r="AB32" s="198"/>
      <c r="AC32" s="198"/>
      <c r="AD32" s="198"/>
      <c r="AE32" s="198" t="s">
        <v>754</v>
      </c>
      <c r="AF32" s="198"/>
      <c r="AG32" s="198"/>
      <c r="AH32" s="198"/>
      <c r="AI32" s="199"/>
      <c r="AJ32" s="195">
        <v>1</v>
      </c>
      <c r="AK32" s="195"/>
      <c r="AL32" s="200">
        <v>160</v>
      </c>
      <c r="AM32" s="151"/>
      <c r="AN32" s="238" t="s">
        <v>544</v>
      </c>
      <c r="AO32" s="239"/>
    </row>
    <row r="33" spans="1:43" ht="30" customHeight="1" thickBot="1" x14ac:dyDescent="0.2">
      <c r="B33" s="215"/>
      <c r="C33" s="216"/>
      <c r="D33" s="217"/>
      <c r="E33" s="217"/>
      <c r="F33" s="218" t="s">
        <v>730</v>
      </c>
      <c r="G33" s="219"/>
      <c r="H33" s="219"/>
      <c r="I33" s="219"/>
      <c r="J33" s="219"/>
      <c r="K33" s="219" t="s">
        <v>731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 t="s">
        <v>751</v>
      </c>
      <c r="AA33" s="219"/>
      <c r="AB33" s="219"/>
      <c r="AC33" s="219"/>
      <c r="AD33" s="219"/>
      <c r="AE33" s="219" t="s">
        <v>752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>
        <v>2022</v>
      </c>
      <c r="C40" s="65"/>
      <c r="D40" s="65"/>
      <c r="E40" s="65"/>
      <c r="F40" s="66" t="s">
        <v>685</v>
      </c>
      <c r="G40" s="66"/>
      <c r="H40" s="65">
        <v>5</v>
      </c>
      <c r="I40" s="65"/>
      <c r="J40" s="66" t="s">
        <v>686</v>
      </c>
      <c r="K40" s="66"/>
      <c r="L40" s="65">
        <v>6</v>
      </c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59" t="str">
        <f t="shared" ref="B42" si="0">$F$3</f>
        <v>開成町立文命中学校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 t="s">
        <v>742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 x14ac:dyDescent="0.15"/>
    <row r="44" spans="1:43" ht="24" customHeight="1" x14ac:dyDescent="0.2">
      <c r="A44" s="56" t="s">
        <v>692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 x14ac:dyDescent="0.15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 x14ac:dyDescent="0.15"/>
  <cols>
    <col min="1" max="16384" width="2.125" style="3"/>
  </cols>
  <sheetData>
    <row r="1" spans="1:40" ht="50.1" customHeight="1" thickBot="1" x14ac:dyDescent="0.2">
      <c r="A1" s="103" t="str">
        <f>入力見本!B1</f>
        <v>令和４年度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 x14ac:dyDescent="0.2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2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8122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県西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 x14ac:dyDescent="0.15">
      <c r="A3" s="332" t="s">
        <v>2</v>
      </c>
      <c r="B3" s="333"/>
      <c r="C3" s="333"/>
      <c r="D3" s="334"/>
      <c r="E3" s="355" t="str">
        <f>CONCATENATE(入力!F3,"　　",入力!F8)</f>
        <v>開成町立文命中学校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 x14ac:dyDescent="0.15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 x14ac:dyDescent="0.15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 x14ac:dyDescent="0.15">
      <c r="A7" s="319" t="s">
        <v>0</v>
      </c>
      <c r="B7" s="297"/>
      <c r="C7" s="297"/>
      <c r="D7" s="320"/>
      <c r="E7" s="351" t="str">
        <f>IF(入力!F12="","",入力!F12)</f>
        <v>すぎた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 x14ac:dyDescent="0.2">
      <c r="A8" s="318" t="s">
        <v>6</v>
      </c>
      <c r="B8" s="136"/>
      <c r="C8" s="136"/>
      <c r="D8" s="289"/>
      <c r="E8" s="335" t="str">
        <f>IF(入力!F13="","",入力!F13)</f>
        <v>杉田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○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 x14ac:dyDescent="0.15">
      <c r="A9" s="319" t="s">
        <v>0</v>
      </c>
      <c r="B9" s="297"/>
      <c r="C9" s="297"/>
      <c r="D9" s="320"/>
      <c r="E9" s="321" t="str">
        <f>IF(入力!F15="","",入力!F15)</f>
        <v>たかみざわ</v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 x14ac:dyDescent="0.2">
      <c r="A10" s="81" t="s">
        <v>8</v>
      </c>
      <c r="B10" s="82"/>
      <c r="C10" s="82"/>
      <c r="D10" s="102"/>
      <c r="E10" s="306" t="str">
        <f>IF(入力!F16="","",入力!F16)</f>
        <v>髙見澤</v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 x14ac:dyDescent="0.15"/>
    <row r="12" spans="1:40" ht="22.5" customHeight="1" thickBot="1" x14ac:dyDescent="0.2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 x14ac:dyDescent="0.15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 x14ac:dyDescent="0.2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 x14ac:dyDescent="0.15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いしかわ</v>
      </c>
      <c r="F15" s="292"/>
      <c r="G15" s="292"/>
      <c r="H15" s="292"/>
      <c r="I15" s="292"/>
      <c r="J15" s="292" t="str">
        <f>IF(入力!K22="","",入力!K22)</f>
        <v>あや</v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170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8</v>
      </c>
      <c r="X15" s="294"/>
      <c r="Y15" s="308" t="str">
        <f>IF(入力!Z22="","",入力!Z22)</f>
        <v>しもやま</v>
      </c>
      <c r="Z15" s="292"/>
      <c r="AA15" s="292"/>
      <c r="AB15" s="292"/>
      <c r="AC15" s="292"/>
      <c r="AD15" s="292" t="str">
        <f>IF(入力!AE22="","",入力!AE22)</f>
        <v>あい</v>
      </c>
      <c r="AE15" s="292"/>
      <c r="AF15" s="292"/>
      <c r="AG15" s="292"/>
      <c r="AH15" s="293"/>
      <c r="AI15" s="294">
        <f>IF(入力!AJ22="","",入力!AJ22)</f>
        <v>2</v>
      </c>
      <c r="AJ15" s="294"/>
      <c r="AK15" s="290">
        <f>IF(入力!AL22="","",入力!AL22)</f>
        <v>161</v>
      </c>
      <c r="AL15" s="291"/>
      <c r="AM15" s="290" t="str">
        <f>IF(入力!AN22="","",入力!AN22)</f>
        <v>○</v>
      </c>
      <c r="AN15" s="309"/>
    </row>
    <row r="16" spans="1:40" ht="37.5" customHeight="1" x14ac:dyDescent="0.15">
      <c r="A16" s="181"/>
      <c r="B16" s="182"/>
      <c r="C16" s="295"/>
      <c r="D16" s="295"/>
      <c r="E16" s="311" t="str">
        <f>IF(入力!F23="","",入力!F23)</f>
        <v>石川</v>
      </c>
      <c r="F16" s="312"/>
      <c r="G16" s="312"/>
      <c r="H16" s="312"/>
      <c r="I16" s="312"/>
      <c r="J16" s="312" t="str">
        <f>IF(入力!K23="","",入力!K23)</f>
        <v>彩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下山</v>
      </c>
      <c r="Z16" s="312"/>
      <c r="AA16" s="312"/>
      <c r="AB16" s="312"/>
      <c r="AC16" s="312"/>
      <c r="AD16" s="312" t="str">
        <f>IF(入力!AE23="","",入力!AE23)</f>
        <v>愛依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 x14ac:dyDescent="0.15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いとう</v>
      </c>
      <c r="F17" s="277"/>
      <c r="G17" s="277"/>
      <c r="H17" s="277"/>
      <c r="I17" s="277"/>
      <c r="J17" s="277" t="str">
        <f>IF(入力!K24="","",入力!K24)</f>
        <v>まり</v>
      </c>
      <c r="K17" s="277"/>
      <c r="L17" s="277"/>
      <c r="M17" s="277"/>
      <c r="N17" s="278"/>
      <c r="O17" s="273">
        <f>IF(入力!P24="","",入力!P24)</f>
        <v>3</v>
      </c>
      <c r="P17" s="273"/>
      <c r="Q17" s="271">
        <f>IF(入力!R24="","",入力!R24)</f>
        <v>150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9</v>
      </c>
      <c r="X17" s="273"/>
      <c r="Y17" s="276" t="str">
        <f>IF(入力!Z24="","",入力!Z24)</f>
        <v>たかむら</v>
      </c>
      <c r="Z17" s="277"/>
      <c r="AA17" s="277"/>
      <c r="AB17" s="277"/>
      <c r="AC17" s="277"/>
      <c r="AD17" s="277" t="str">
        <f>IF(入力!AE24="","",入力!AE24)</f>
        <v>かほ</v>
      </c>
      <c r="AE17" s="277"/>
      <c r="AF17" s="277"/>
      <c r="AG17" s="277"/>
      <c r="AH17" s="278"/>
      <c r="AI17" s="273">
        <f>IF(入力!AJ24="","",入力!AJ24)</f>
        <v>2</v>
      </c>
      <c r="AJ17" s="273"/>
      <c r="AK17" s="271">
        <f>IF(入力!AL24="","",入力!AL24)</f>
        <v>158</v>
      </c>
      <c r="AL17" s="148"/>
      <c r="AM17" s="279" t="str">
        <f>IF(入力!AN24="","",入力!AN24)</f>
        <v>○</v>
      </c>
      <c r="AN17" s="280"/>
    </row>
    <row r="18" spans="1:40" ht="37.5" customHeight="1" x14ac:dyDescent="0.15">
      <c r="A18" s="193"/>
      <c r="B18" s="194"/>
      <c r="C18" s="274"/>
      <c r="D18" s="274"/>
      <c r="E18" s="269" t="str">
        <f>IF(入力!F25="","",入力!F25)</f>
        <v>伊藤</v>
      </c>
      <c r="F18" s="270"/>
      <c r="G18" s="270"/>
      <c r="H18" s="270"/>
      <c r="I18" s="270"/>
      <c r="J18" s="270" t="str">
        <f>IF(入力!K25="","",入力!K25)</f>
        <v>万里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高村</v>
      </c>
      <c r="Z18" s="270"/>
      <c r="AA18" s="270"/>
      <c r="AB18" s="270"/>
      <c r="AC18" s="270"/>
      <c r="AD18" s="270" t="str">
        <f>IF(入力!AE25="","",入力!AE25)</f>
        <v>嘉穂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 x14ac:dyDescent="0.15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つしま</v>
      </c>
      <c r="F19" s="277"/>
      <c r="G19" s="277"/>
      <c r="H19" s="277"/>
      <c r="I19" s="277"/>
      <c r="J19" s="277" t="str">
        <f>IF(入力!K26="","",入力!K26)</f>
        <v>みお</v>
      </c>
      <c r="K19" s="277"/>
      <c r="L19" s="277"/>
      <c r="M19" s="277"/>
      <c r="N19" s="278"/>
      <c r="O19" s="273">
        <f>IF(入力!P26="","",入力!P26)</f>
        <v>3</v>
      </c>
      <c r="P19" s="273"/>
      <c r="Q19" s="271">
        <f>IF(入力!R26="","",入力!R26)</f>
        <v>158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10</v>
      </c>
      <c r="X19" s="273"/>
      <c r="Y19" s="276" t="str">
        <f>IF(入力!Z26="","",入力!Z26)</f>
        <v>やざわ</v>
      </c>
      <c r="Z19" s="277"/>
      <c r="AA19" s="277"/>
      <c r="AB19" s="277"/>
      <c r="AC19" s="277"/>
      <c r="AD19" s="277" t="str">
        <f>IF(入力!AE26="","",入力!AE26)</f>
        <v>あやみ</v>
      </c>
      <c r="AE19" s="277"/>
      <c r="AF19" s="277"/>
      <c r="AG19" s="277"/>
      <c r="AH19" s="278"/>
      <c r="AI19" s="273">
        <f>IF(入力!AJ26="","",入力!AJ26)</f>
        <v>1</v>
      </c>
      <c r="AJ19" s="273"/>
      <c r="AK19" s="271">
        <f>IF(入力!AL26="","",入力!AL26)</f>
        <v>155</v>
      </c>
      <c r="AL19" s="148"/>
      <c r="AM19" s="279" t="str">
        <f>IF(入力!AN26="","",入力!AN26)</f>
        <v>○</v>
      </c>
      <c r="AN19" s="280"/>
    </row>
    <row r="20" spans="1:40" ht="37.5" customHeight="1" x14ac:dyDescent="0.15">
      <c r="A20" s="181"/>
      <c r="B20" s="182"/>
      <c r="C20" s="274"/>
      <c r="D20" s="274"/>
      <c r="E20" s="269" t="str">
        <f>IF(入力!F27="","",入力!F27)</f>
        <v>対馬</v>
      </c>
      <c r="F20" s="270"/>
      <c r="G20" s="270"/>
      <c r="H20" s="270"/>
      <c r="I20" s="270"/>
      <c r="J20" s="270" t="str">
        <f>IF(入力!K27="","",入力!K27)</f>
        <v>美桜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矢澤</v>
      </c>
      <c r="Z20" s="270"/>
      <c r="AA20" s="270"/>
      <c r="AB20" s="270"/>
      <c r="AC20" s="270"/>
      <c r="AD20" s="270" t="str">
        <f>IF(入力!AE27="","",入力!AE27)</f>
        <v>愛也美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 x14ac:dyDescent="0.15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すずき</v>
      </c>
      <c r="F21" s="277"/>
      <c r="G21" s="277"/>
      <c r="H21" s="277"/>
      <c r="I21" s="277"/>
      <c r="J21" s="277" t="str">
        <f>IF(入力!K28="","",入力!K28)</f>
        <v>あみ</v>
      </c>
      <c r="K21" s="277"/>
      <c r="L21" s="277"/>
      <c r="M21" s="277"/>
      <c r="N21" s="278"/>
      <c r="O21" s="273">
        <f>IF(入力!P28="","",入力!P28)</f>
        <v>3</v>
      </c>
      <c r="P21" s="273"/>
      <c r="Q21" s="271">
        <f>IF(入力!R28="","",入力!R28)</f>
        <v>158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>
        <f>IF(入力!X28="","",入力!X28)</f>
        <v>11</v>
      </c>
      <c r="X21" s="273"/>
      <c r="Y21" s="276" t="str">
        <f>IF(入力!Z28="","",入力!Z28)</f>
        <v>たじま</v>
      </c>
      <c r="Z21" s="277"/>
      <c r="AA21" s="277"/>
      <c r="AB21" s="277"/>
      <c r="AC21" s="277"/>
      <c r="AD21" s="277" t="str">
        <f>IF(入力!AE28="","",入力!AE28)</f>
        <v>あいか</v>
      </c>
      <c r="AE21" s="277"/>
      <c r="AF21" s="277"/>
      <c r="AG21" s="277"/>
      <c r="AH21" s="278"/>
      <c r="AI21" s="273">
        <f>IF(入力!AJ28="","",入力!AJ28)</f>
        <v>1</v>
      </c>
      <c r="AJ21" s="273"/>
      <c r="AK21" s="271">
        <f>IF(入力!AL28="","",入力!AL28)</f>
        <v>160</v>
      </c>
      <c r="AL21" s="148"/>
      <c r="AM21" s="279" t="str">
        <f>IF(入力!AN28="","",入力!AN28)</f>
        <v>○</v>
      </c>
      <c r="AN21" s="280"/>
    </row>
    <row r="22" spans="1:40" ht="37.5" customHeight="1" x14ac:dyDescent="0.15">
      <c r="A22" s="193"/>
      <c r="B22" s="194"/>
      <c r="C22" s="274"/>
      <c r="D22" s="274"/>
      <c r="E22" s="269" t="str">
        <f>IF(入力!F29="","",入力!F29)</f>
        <v>鈴木</v>
      </c>
      <c r="F22" s="270"/>
      <c r="G22" s="270"/>
      <c r="H22" s="270"/>
      <c r="I22" s="270"/>
      <c r="J22" s="270" t="str">
        <f>IF(入力!K29="","",入力!K29)</f>
        <v>亜実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>田島</v>
      </c>
      <c r="Z22" s="270"/>
      <c r="AA22" s="270"/>
      <c r="AB22" s="270"/>
      <c r="AC22" s="270"/>
      <c r="AD22" s="270" t="str">
        <f>IF(入力!AE29="","",入力!AE29)</f>
        <v>愛花</v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 x14ac:dyDescent="0.15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かさい</v>
      </c>
      <c r="F23" s="277"/>
      <c r="G23" s="277"/>
      <c r="H23" s="277"/>
      <c r="I23" s="277"/>
      <c r="J23" s="277" t="str">
        <f>IF(入力!K30="","",入力!K30)</f>
        <v>ゆうあ</v>
      </c>
      <c r="K23" s="277"/>
      <c r="L23" s="277"/>
      <c r="M23" s="277"/>
      <c r="N23" s="278"/>
      <c r="O23" s="273">
        <f>IF(入力!P30="","",入力!P30)</f>
        <v>2</v>
      </c>
      <c r="P23" s="273"/>
      <c r="Q23" s="271">
        <f>IF(入力!R30="","",入力!R30)</f>
        <v>153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>
        <f>IF(入力!X30="","",入力!X30)</f>
        <v>12</v>
      </c>
      <c r="X23" s="273"/>
      <c r="Y23" s="276" t="str">
        <f>IF(入力!Z30="","",入力!Z30)</f>
        <v>かりこめ</v>
      </c>
      <c r="Z23" s="277"/>
      <c r="AA23" s="277"/>
      <c r="AB23" s="277"/>
      <c r="AC23" s="277"/>
      <c r="AD23" s="277" t="str">
        <f>IF(入力!AE30="","",入力!AE30)</f>
        <v>ひさき</v>
      </c>
      <c r="AE23" s="277"/>
      <c r="AF23" s="277"/>
      <c r="AG23" s="277"/>
      <c r="AH23" s="278"/>
      <c r="AI23" s="273">
        <f>IF(入力!AJ30="","",入力!AJ30)</f>
        <v>1</v>
      </c>
      <c r="AJ23" s="273"/>
      <c r="AK23" s="271">
        <f>IF(入力!AL30="","",入力!AL30)</f>
        <v>155</v>
      </c>
      <c r="AL23" s="148"/>
      <c r="AM23" s="279" t="str">
        <f>IF(入力!AN30="","",入力!AN30)</f>
        <v>○</v>
      </c>
      <c r="AN23" s="280"/>
    </row>
    <row r="24" spans="1:40" ht="37.5" customHeight="1" x14ac:dyDescent="0.15">
      <c r="A24" s="181"/>
      <c r="B24" s="182"/>
      <c r="C24" s="274"/>
      <c r="D24" s="274"/>
      <c r="E24" s="269" t="str">
        <f>IF(入力!F31="","",入力!F31)</f>
        <v>笠井</v>
      </c>
      <c r="F24" s="270"/>
      <c r="G24" s="270"/>
      <c r="H24" s="270"/>
      <c r="I24" s="270"/>
      <c r="J24" s="270" t="str">
        <f>IF(入力!K31="","",入力!K31)</f>
        <v>悠有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>苅込</v>
      </c>
      <c r="Z24" s="270"/>
      <c r="AA24" s="270"/>
      <c r="AB24" s="270"/>
      <c r="AC24" s="270"/>
      <c r="AD24" s="270" t="str">
        <f>IF(入力!AE31="","",入力!AE31)</f>
        <v>緋咲</v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 x14ac:dyDescent="0.15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はらだ</v>
      </c>
      <c r="F25" s="277"/>
      <c r="G25" s="277"/>
      <c r="H25" s="277"/>
      <c r="I25" s="277"/>
      <c r="J25" s="277" t="str">
        <f>IF(入力!K32="","",入力!K32)</f>
        <v>みか</v>
      </c>
      <c r="K25" s="277"/>
      <c r="L25" s="277"/>
      <c r="M25" s="277"/>
      <c r="N25" s="278"/>
      <c r="O25" s="273">
        <f>IF(入力!P32="","",入力!P32)</f>
        <v>2</v>
      </c>
      <c r="P25" s="273"/>
      <c r="Q25" s="271">
        <f>IF(入力!R32="","",入力!R32)</f>
        <v>158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>
        <f>IF(入力!X32="","",入力!X32)</f>
        <v>13</v>
      </c>
      <c r="X25" s="273"/>
      <c r="Y25" s="276" t="str">
        <f>IF(入力!Z32="","",入力!Z32)</f>
        <v>ほさか</v>
      </c>
      <c r="Z25" s="277"/>
      <c r="AA25" s="277"/>
      <c r="AB25" s="277"/>
      <c r="AC25" s="277"/>
      <c r="AD25" s="277" t="str">
        <f>IF(入力!AE32="","",入力!AE32)</f>
        <v>わかな</v>
      </c>
      <c r="AE25" s="277"/>
      <c r="AF25" s="277"/>
      <c r="AG25" s="277"/>
      <c r="AH25" s="278"/>
      <c r="AI25" s="273">
        <f>IF(入力!AJ32="","",入力!AJ32)</f>
        <v>1</v>
      </c>
      <c r="AJ25" s="273"/>
      <c r="AK25" s="271">
        <f>IF(入力!AL32="","",入力!AL32)</f>
        <v>160</v>
      </c>
      <c r="AL25" s="148"/>
      <c r="AM25" s="279" t="str">
        <f>IF(入力!AN32="","",入力!AN32)</f>
        <v>○</v>
      </c>
      <c r="AN25" s="280"/>
    </row>
    <row r="26" spans="1:40" ht="37.5" customHeight="1" thickBot="1" x14ac:dyDescent="0.2">
      <c r="A26" s="215"/>
      <c r="B26" s="216"/>
      <c r="C26" s="288"/>
      <c r="D26" s="288"/>
      <c r="E26" s="287" t="str">
        <f>IF(入力!F33="","",入力!F33)</f>
        <v>原田</v>
      </c>
      <c r="F26" s="283"/>
      <c r="G26" s="283"/>
      <c r="H26" s="283"/>
      <c r="I26" s="283"/>
      <c r="J26" s="283" t="str">
        <f>IF(入力!K33="","",入力!K33)</f>
        <v>美嘉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>穂坂</v>
      </c>
      <c r="Z26" s="283"/>
      <c r="AA26" s="283"/>
      <c r="AB26" s="283"/>
      <c r="AC26" s="283"/>
      <c r="AD26" s="283" t="str">
        <f>IF(入力!AE33="","",入力!AE33)</f>
        <v>和香奈</v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8122</v>
      </c>
      <c r="B7" s="31" t="str">
        <f t="shared" ref="B7:C7" si="0">IF($A$8="","",IF($A$9="",B8,B8&amp;"・"&amp;B9))</f>
        <v>開成町立文命中学校</v>
      </c>
      <c r="C7" s="31">
        <f t="shared" si="0"/>
        <v>0</v>
      </c>
      <c r="D7" s="31" t="str">
        <f>IF($A$8="","",IF(OR($A$9="",D8=D9),D8,D8&amp;"・"&amp;D9))</f>
        <v>県西</v>
      </c>
      <c r="E7" s="31">
        <f>IF($A$8="","",IF(OR($A$9="",E8=E9),E8,E8&amp;"・"&amp;E9))</f>
        <v>2</v>
      </c>
      <c r="F7" s="31" t="str">
        <f t="shared" ref="F7:S7" si="1">IF($A$8="","",F8)</f>
        <v>258</v>
      </c>
      <c r="G7" s="31" t="str">
        <f t="shared" si="1"/>
        <v>0021</v>
      </c>
      <c r="H7" s="31">
        <f t="shared" si="1"/>
        <v>0</v>
      </c>
      <c r="I7" s="31" t="str">
        <f t="shared" si="1"/>
        <v>足柄上郡開成町吉田島１８０５</v>
      </c>
      <c r="J7" s="31">
        <f t="shared" si="1"/>
        <v>0</v>
      </c>
      <c r="K7" s="31" t="str">
        <f t="shared" si="1"/>
        <v>0465</v>
      </c>
      <c r="L7" s="31" t="str">
        <f t="shared" si="1"/>
        <v>83</v>
      </c>
      <c r="M7" s="31" t="str">
        <f t="shared" si="1"/>
        <v>1386</v>
      </c>
      <c r="N7" s="31" t="str">
        <f t="shared" si="1"/>
        <v>0465</v>
      </c>
      <c r="O7" s="31" t="str">
        <f t="shared" si="1"/>
        <v>82</v>
      </c>
      <c r="P7" s="31" t="str">
        <f t="shared" si="1"/>
        <v>8472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8122</v>
      </c>
      <c r="B8" s="32" t="str">
        <f>IF(入力!$F$3="","",入力!$F$3)</f>
        <v>開成町立文命中学校</v>
      </c>
      <c r="C8" s="32"/>
      <c r="D8" s="32" t="str">
        <f>IF(入力!$Z$2="","",入力!$Z$2)</f>
        <v>県西</v>
      </c>
      <c r="E8" s="32">
        <f>IF(入力!$I$2="","",入力!$I$2)</f>
        <v>2</v>
      </c>
      <c r="F8" s="32" t="str">
        <f>IF(入力!$F$6="","",入力!$F$6)</f>
        <v>258</v>
      </c>
      <c r="G8" s="42" t="str">
        <f>IF(入力!$I$6="","",入力!$I$6)</f>
        <v>0021</v>
      </c>
      <c r="H8" s="32"/>
      <c r="I8" s="32" t="str">
        <f>IF(入力!$L$5="","",入力!$L$5)</f>
        <v>足柄上郡開成町吉田島１８０５</v>
      </c>
      <c r="J8" s="32"/>
      <c r="K8" s="42" t="str">
        <f>IF(入力!$AB$4="","",入力!$AB$4)</f>
        <v>0465</v>
      </c>
      <c r="L8" s="42" t="str">
        <f>IF(入力!$AG$4="","",入力!$AG$4)</f>
        <v>83</v>
      </c>
      <c r="M8" s="42" t="str">
        <f>IF(入力!$AL$4="","",入力!$AL$4)</f>
        <v>1386</v>
      </c>
      <c r="N8" s="42" t="str">
        <f>IF(入力!$AB$6="","",入力!$AB$6)</f>
        <v>0465</v>
      </c>
      <c r="O8" s="42" t="str">
        <f>IF(入力!$AG$6="","",入力!$AG$6)</f>
        <v>82</v>
      </c>
      <c r="P8" s="42" t="str">
        <f>IF(入力!$AL$6="","",入力!$AL$6)</f>
        <v>8472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1386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杉田</v>
      </c>
      <c r="D16" s="32" t="str">
        <f>IF(入力!$K$13="","",入力!$K$13)</f>
        <v>俊介</v>
      </c>
      <c r="E16" s="32" t="str">
        <f>IF(入力!$F$12="","",入力!$F$12)</f>
        <v>すぎた</v>
      </c>
      <c r="F16" s="32" t="str">
        <f>IF(入力!$K$12="","",入力!$K$12)</f>
        <v>しゅんすけ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佐々木</v>
      </c>
      <c r="D17" s="32" t="str">
        <f>IF(入力!$AE$13="","",入力!$AE$13)</f>
        <v>玲菜</v>
      </c>
      <c r="E17" s="32" t="str">
        <f>IF(入力!$Z$12="","",入力!$Z$12)</f>
        <v>ささき</v>
      </c>
      <c r="F17" s="32" t="str">
        <f>IF(入力!$AE$12="","",入力!$AE$12)</f>
        <v>れな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髙見澤</v>
      </c>
      <c r="D20" s="32" t="str">
        <f>IF(入力!$K$16="","",入力!$K$16)</f>
        <v>蛍</v>
      </c>
      <c r="E20" s="32" t="str">
        <f>IF(入力!$F$15="","",入力!$F$15)</f>
        <v>たかみざわ</v>
      </c>
      <c r="F20" s="32" t="str">
        <f>IF(入力!$K$15="","",入力!$K$15)</f>
        <v>ほたる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対馬</v>
      </c>
      <c r="D24" s="32" t="str">
        <f>IF(入力!$AE$16="","",入力!$AE$16)</f>
        <v>美桜</v>
      </c>
      <c r="E24" s="32" t="str">
        <f>IF(入力!$Z$15="","",入力!$Z$15)</f>
        <v>つしま</v>
      </c>
      <c r="F24" s="32" t="str">
        <f>IF(入力!$AE$15="","",入力!$AE$15)</f>
        <v>みお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石川</v>
      </c>
      <c r="D53" s="32" t="str">
        <f>IF(OR(L53&lt;&gt;"○",入力!K23=""),"",入力!K23)</f>
        <v>彩</v>
      </c>
      <c r="E53" s="32" t="str">
        <f>IF(OR(L53&lt;&gt;"○",入力!F22=""),"",入力!F22)</f>
        <v>いしかわ</v>
      </c>
      <c r="F53" s="32" t="str">
        <f>IF(OR(L53&lt;&gt;"○",入力!K22=""),"",入力!K22)</f>
        <v>あや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伊藤</v>
      </c>
      <c r="D54" s="32" t="str">
        <f>IF(OR(L54&lt;&gt;"○",入力!K25=""),"",入力!K25)</f>
        <v>万里</v>
      </c>
      <c r="E54" s="32" t="str">
        <f>IF(OR(L54&lt;&gt;"○",入力!F24=""),"",入力!F24)</f>
        <v>いとう</v>
      </c>
      <c r="F54" s="32" t="str">
        <f>IF(OR(L54&lt;&gt;"○",入力!K24=""),"",入力!K24)</f>
        <v>まり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対馬</v>
      </c>
      <c r="D55" s="32" t="str">
        <f>IF(OR(L55&lt;&gt;"○",入力!K27=""),"",入力!K27)</f>
        <v>美桜</v>
      </c>
      <c r="E55" s="32" t="str">
        <f>IF(OR(L55&lt;&gt;"○",入力!F26=""),"",入力!F26)</f>
        <v>つしま</v>
      </c>
      <c r="F55" s="32" t="str">
        <f>IF(OR(L55&lt;&gt;"○",入力!K26=""),"",入力!K26)</f>
        <v>みお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158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鈴木</v>
      </c>
      <c r="D56" s="32" t="str">
        <f>IF(OR(L56&lt;&gt;"○",入力!K29=""),"",入力!K29)</f>
        <v>亜実</v>
      </c>
      <c r="E56" s="32" t="str">
        <f>IF(OR(L56&lt;&gt;"○",入力!F28=""),"",入力!F28)</f>
        <v>すずき</v>
      </c>
      <c r="F56" s="32" t="str">
        <f>IF(OR(L56&lt;&gt;"○",入力!K28=""),"",入力!K28)</f>
        <v>あみ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158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笠井</v>
      </c>
      <c r="D57" s="32" t="str">
        <f>IF(OR(L57&lt;&gt;"○",入力!K31=""),"",入力!K31)</f>
        <v>悠有</v>
      </c>
      <c r="E57" s="32" t="str">
        <f>IF(OR(L57&lt;&gt;"○",入力!F30=""),"",入力!F30)</f>
        <v>かさい</v>
      </c>
      <c r="F57" s="32" t="str">
        <f>IF(OR(L57&lt;&gt;"○",入力!K30=""),"",入力!K30)</f>
        <v>ゆうあ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153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原田</v>
      </c>
      <c r="D58" s="32" t="str">
        <f>IF(OR(L58&lt;&gt;"○",入力!K33=""),"",入力!K33)</f>
        <v>美嘉</v>
      </c>
      <c r="E58" s="32" t="str">
        <f>IF(OR(L58&lt;&gt;"○",入力!F32=""),"",入力!F32)</f>
        <v>はらだ</v>
      </c>
      <c r="F58" s="32" t="str">
        <f>IF(OR(L58&lt;&gt;"○",入力!K32=""),"",入力!K32)</f>
        <v>みか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158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8</v>
      </c>
      <c r="C59" s="32" t="str">
        <f>IF(OR(L59&lt;&gt;"○",入力!Z23=""),"",入力!Z23)</f>
        <v>下山</v>
      </c>
      <c r="D59" s="32" t="str">
        <f>IF(OR(L59&lt;&gt;"○",入力!AE23=""),"",入力!AE23)</f>
        <v>愛依</v>
      </c>
      <c r="E59" s="32" t="str">
        <f>IF(OR(L59&lt;&gt;"○",入力!Z22=""),"",入力!Z22)</f>
        <v>しもやま</v>
      </c>
      <c r="F59" s="32" t="str">
        <f>IF(OR(L59&lt;&gt;"○",入力!AE22=""),"",入力!AE22)</f>
        <v>あい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161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9</v>
      </c>
      <c r="C60" s="32" t="str">
        <f>IF(OR(L60&lt;&gt;"○",入力!Z25=""),"",入力!Z25)</f>
        <v>高村</v>
      </c>
      <c r="D60" s="32" t="str">
        <f>IF(OR(L60&lt;&gt;"○",入力!AE25=""),"",入力!AE25)</f>
        <v>嘉穂</v>
      </c>
      <c r="E60" s="32" t="str">
        <f>IF(OR(L60&lt;&gt;"○",入力!Z24=""),"",入力!Z24)</f>
        <v>たかむら</v>
      </c>
      <c r="F60" s="32" t="str">
        <f>IF(OR(L60&lt;&gt;"○",入力!AE24=""),"",入力!AE24)</f>
        <v>かほ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158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10</v>
      </c>
      <c r="C61" s="32" t="str">
        <f>IF(OR(L61&lt;&gt;"○",入力!Z27=""),"",入力!Z27)</f>
        <v>矢澤</v>
      </c>
      <c r="D61" s="32" t="str">
        <f>IF(OR(L61&lt;&gt;"○",入力!AE27=""),"",入力!AE27)</f>
        <v>愛也美</v>
      </c>
      <c r="E61" s="32" t="str">
        <f>IF(OR(L61&lt;&gt;"○",入力!Z26=""),"",入力!Z26)</f>
        <v>やざわ</v>
      </c>
      <c r="F61" s="32" t="str">
        <f>IF(OR(L61&lt;&gt;"○",入力!AE26=""),"",入力!AE26)</f>
        <v>あやみ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11</v>
      </c>
      <c r="C62" s="32" t="str">
        <f>IF(OR(L62&lt;&gt;"○",入力!Z29=""),"",入力!Z29)</f>
        <v>田島</v>
      </c>
      <c r="D62" s="32" t="str">
        <f>IF(OR(L62&lt;&gt;"○",入力!AE29=""),"",入力!AE29)</f>
        <v>愛花</v>
      </c>
      <c r="E62" s="32" t="str">
        <f>IF(OR(L62&lt;&gt;"○",入力!Z28=""),"",入力!Z28)</f>
        <v>たじま</v>
      </c>
      <c r="F62" s="32" t="str">
        <f>IF(OR(L62&lt;&gt;"○",入力!AE28=""),"",入力!AE28)</f>
        <v>あいか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160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12</v>
      </c>
      <c r="C63" s="32" t="str">
        <f>IF(OR(L63&lt;&gt;"○",入力!Z31=""),"",入力!Z31)</f>
        <v>苅込</v>
      </c>
      <c r="D63" s="32" t="str">
        <f>IF(OR(L63&lt;&gt;"○",入力!AE31=""),"",入力!AE31)</f>
        <v>緋咲</v>
      </c>
      <c r="E63" s="32" t="str">
        <f>IF(OR(L63&lt;&gt;"○",入力!Z30=""),"",入力!Z30)</f>
        <v>かりこめ</v>
      </c>
      <c r="F63" s="32" t="str">
        <f>IF(OR(L63&lt;&gt;"○",入力!AE30=""),"",入力!AE30)</f>
        <v>ひさき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155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13</v>
      </c>
      <c r="C64" s="32" t="str">
        <f>IF(OR(L64&lt;&gt;"○",入力!Z33=""),"",入力!Z33)</f>
        <v>穂坂</v>
      </c>
      <c r="D64" s="32" t="str">
        <f>IF(OR(L64&lt;&gt;"○",入力!AE33=""),"",入力!AE33)</f>
        <v>和香奈</v>
      </c>
      <c r="E64" s="32" t="str">
        <f>IF(OR(L64&lt;&gt;"○",入力!Z32=""),"",入力!Z32)</f>
        <v>ほさか</v>
      </c>
      <c r="F64" s="32" t="str">
        <f>IF(OR(L64&lt;&gt;"○",入力!AE32=""),"",入力!AE32)</f>
        <v>わかな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160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Administrator</cp:lastModifiedBy>
  <cp:lastPrinted>2019-02-13T13:45:19Z</cp:lastPrinted>
  <dcterms:created xsi:type="dcterms:W3CDTF">2006-11-03T01:52:14Z</dcterms:created>
  <dcterms:modified xsi:type="dcterms:W3CDTF">2022-05-05T01:38:03Z</dcterms:modified>
</cp:coreProperties>
</file>