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5320" yWindow="680" windowWidth="26400" windowHeight="17200"/>
  </bookViews>
  <sheets>
    <sheet name="入力" sheetId="8" r:id="rId1"/>
    <sheet name="データ※禁入力" sheetId="7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<sst xmlns="http://schemas.openxmlformats.org/spreadsheetml/2006/main" count="288" uniqueCount="216">
  <si>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</si>
  <si>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</si>
  <si>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</si>
  <si>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</si>
  <si>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</si>
  <si>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</si>
  <si>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</si>
  <si>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</si>
  <si>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</si>
  <si>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</si>
  <si>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</si>
  <si>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</si>
  <si>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</si>
  <si>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</si>
  <si>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</si>
  <si>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</si>
  <si>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</si>
  <si>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</si>
  <si>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</si>
  <si>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</si>
  <si>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</si>
  <si>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</si>
  <si>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</si>
  <si>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</si>
  <si>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</si>
  <si>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</si>
  <si>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</si>
  <si>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</si>
  <si>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</si>
  <si>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</si>
  <si>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</si>
  <si>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</si>
  <si>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</si>
  <si>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</si>
  <si>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</si>
  <si>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</si>
  <si>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</si>
  <si>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</si>
  <si>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</si>
  <si>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</si>
  <si>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</si>
  <si>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</si>
  <si>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</si>
  <si>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</si>
  <si>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</si>
  <si>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</si>
  <si>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</si>
  <si>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</si>
  <si>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</si>
  <si>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</si>
  <si>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</si>
  <si>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</si>
  <si>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</si>
  <si>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</si>
  <si>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</si>
  <si>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</si>
  <si>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</si>
  <si>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</si>
  <si>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</si>
  <si>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</si>
  <si>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</si>
  <si>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</si>
  <si>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</si>
  <si>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</si>
  <si>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</si>
  <si>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</si>
  <si>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</si>
  <si>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</si>
  <si>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</si>
  <si>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</si>
  <si>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</si>
  <si>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</si>
  <si>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</si>
  <si>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</si>
  <si>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</si>
  <si>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</si>
  <si>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</si>
  <si>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</si>
  <si>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</si>
  <si>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</si>
  <si>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</si>
  <si>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</si>
  <si>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</si>
  <si>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</si>
  <si>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</si>
  <si>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</si>
  <si>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</si>
  <si>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</si>
  <si>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</si>
  <si>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</si>
  <si>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</si>
  <si>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</si>
  <si>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</si>
  <si>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</si>
  <si>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</si>
  <si>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</si>
  <si>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</si>
  <si>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</si>
  <si>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</si>
  <si>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</si>
  <si>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</si>
  <si>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</si>
  <si>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</si>
  <si>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</si>
  <si>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</si>
  <si>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</si>
  <si>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</si>
  <si>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</si>
  <si>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</si>
  <si>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</si>
  <si>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</si>
  <si>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</si>
  <si>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</si>
  <si>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</si>
  <si>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</si>
  <si>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</si>
  <si>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</si>
  <si>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</si>
  <si>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</si>
  <si>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</si>
  <si>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</si>
  <si>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</si>
  <si>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</si>
  <si>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</si>
  <si>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</si>
  <si>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</si>
  <si>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</si>
  <si>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</si>
  <si>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イケダ</t>
    <phoneticPr fontId="2"/>
  </si>
  <si>
    <t>ケイイチロウ</t>
    <phoneticPr fontId="2"/>
  </si>
  <si>
    <t>木戸</t>
    <rPh sb="0" eb="2">
      <t>キド</t>
    </rPh>
    <phoneticPr fontId="2"/>
  </si>
  <si>
    <t>一夫</t>
    <rPh sb="0" eb="2">
      <t>カズオ</t>
    </rPh>
    <phoneticPr fontId="2"/>
  </si>
  <si>
    <t>キド</t>
    <phoneticPr fontId="2"/>
  </si>
  <si>
    <t>カズオ</t>
    <phoneticPr fontId="2"/>
  </si>
  <si>
    <t>宮本</t>
    <rPh sb="0" eb="2">
      <t>ミヤモト</t>
    </rPh>
    <phoneticPr fontId="2"/>
  </si>
  <si>
    <t>久雄</t>
    <rPh sb="0" eb="2">
      <t>ヒサオ</t>
    </rPh>
    <phoneticPr fontId="2"/>
  </si>
  <si>
    <t>ミヤモト</t>
    <phoneticPr fontId="2"/>
  </si>
  <si>
    <t>ヒサオ</t>
    <phoneticPr fontId="2"/>
  </si>
  <si>
    <t>271</t>
    <phoneticPr fontId="2"/>
  </si>
  <si>
    <t>0064</t>
    <phoneticPr fontId="2"/>
  </si>
  <si>
    <t>千葉県松戸市上本郷4374－2</t>
    <rPh sb="0" eb="3">
      <t>チバケン</t>
    </rPh>
    <rPh sb="3" eb="6">
      <t>マツドシ</t>
    </rPh>
    <rPh sb="6" eb="9">
      <t>カミホンゴウ</t>
    </rPh>
    <phoneticPr fontId="2"/>
  </si>
  <si>
    <t>千葉県松戸市松戸2285－21</t>
    <rPh sb="0" eb="6">
      <t>チバケンマツドシ</t>
    </rPh>
    <rPh sb="6" eb="8">
      <t>マツド</t>
    </rPh>
    <phoneticPr fontId="2"/>
  </si>
  <si>
    <t>千葉県松戸市常盤平3－29－24</t>
    <rPh sb="0" eb="3">
      <t>チバケン</t>
    </rPh>
    <rPh sb="3" eb="6">
      <t>マツドシ</t>
    </rPh>
    <rPh sb="6" eb="9">
      <t>トキワダイラ</t>
    </rPh>
    <phoneticPr fontId="2"/>
  </si>
  <si>
    <t>千葉県松戸市上本郷4374－2</t>
    <rPh sb="0" eb="9">
      <t>チバケンマツドシカミホンゴウ</t>
    </rPh>
    <phoneticPr fontId="2"/>
  </si>
  <si>
    <t>047</t>
    <phoneticPr fontId="2"/>
  </si>
  <si>
    <t>331</t>
    <phoneticPr fontId="2"/>
  </si>
  <si>
    <t>6212</t>
    <phoneticPr fontId="2"/>
  </si>
  <si>
    <t>新京成</t>
    <rPh sb="0" eb="3">
      <t>シンケイセイ</t>
    </rPh>
    <phoneticPr fontId="2"/>
  </si>
  <si>
    <t>上本郷</t>
    <rPh sb="0" eb="3">
      <t>カミホンゴウ</t>
    </rPh>
    <phoneticPr fontId="2"/>
  </si>
  <si>
    <t>361</t>
    <phoneticPr fontId="2"/>
  </si>
  <si>
    <t>1150</t>
    <phoneticPr fontId="2"/>
  </si>
  <si>
    <t>387</t>
    <phoneticPr fontId="2"/>
  </si>
  <si>
    <t>9495</t>
    <phoneticPr fontId="2"/>
  </si>
  <si>
    <t>平塚</t>
    <rPh sb="0" eb="2">
      <t>ヒラツカ</t>
    </rPh>
    <phoneticPr fontId="2"/>
  </si>
  <si>
    <t>松戸市立幸谷小学校</t>
    <rPh sb="0" eb="4">
      <t>マツドシリツ</t>
    </rPh>
    <rPh sb="4" eb="6">
      <t>コウヤ</t>
    </rPh>
    <rPh sb="6" eb="9">
      <t>ショウガッコウ</t>
    </rPh>
    <phoneticPr fontId="2"/>
  </si>
  <si>
    <t>齊藤</t>
    <rPh sb="0" eb="2">
      <t>サイトウ</t>
    </rPh>
    <phoneticPr fontId="2"/>
  </si>
  <si>
    <t>祐利</t>
    <rPh sb="0" eb="1">
      <t>ユウ</t>
    </rPh>
    <rPh sb="1" eb="2">
      <t>リ</t>
    </rPh>
    <phoneticPr fontId="2"/>
  </si>
  <si>
    <t>松戸市立中部小学校</t>
    <rPh sb="0" eb="4">
      <t>マツドシリツ</t>
    </rPh>
    <rPh sb="4" eb="6">
      <t>チュウブ</t>
    </rPh>
    <rPh sb="6" eb="9">
      <t>ショウガッコウ</t>
    </rPh>
    <phoneticPr fontId="2"/>
  </si>
  <si>
    <t>武末</t>
    <rPh sb="0" eb="2">
      <t>タケスエ</t>
    </rPh>
    <phoneticPr fontId="2"/>
  </si>
  <si>
    <t>旺真</t>
    <rPh sb="0" eb="1">
      <t>オウ</t>
    </rPh>
    <rPh sb="1" eb="2">
      <t>シン</t>
    </rPh>
    <phoneticPr fontId="2"/>
  </si>
  <si>
    <t>オウマ</t>
    <phoneticPr fontId="2"/>
  </si>
  <si>
    <t>松戸市立梨香台小学校</t>
    <rPh sb="0" eb="4">
      <t>マツドシリツ</t>
    </rPh>
    <rPh sb="4" eb="7">
      <t>リコウダイ</t>
    </rPh>
    <rPh sb="7" eb="10">
      <t>ショウガッコウ</t>
    </rPh>
    <phoneticPr fontId="2"/>
  </si>
  <si>
    <t>腰原</t>
    <rPh sb="0" eb="2">
      <t>コシハラ</t>
    </rPh>
    <phoneticPr fontId="2"/>
  </si>
  <si>
    <t>淳平</t>
    <rPh sb="0" eb="2">
      <t>ジュンペイ</t>
    </rPh>
    <phoneticPr fontId="2"/>
  </si>
  <si>
    <t>柏市立中原小学校</t>
    <rPh sb="0" eb="3">
      <t>カシワシリツ</t>
    </rPh>
    <rPh sb="3" eb="8">
      <t>ナカハラショウガッコウ</t>
    </rPh>
    <phoneticPr fontId="2"/>
  </si>
  <si>
    <t>①</t>
    <phoneticPr fontId="2"/>
  </si>
  <si>
    <t>鈴木</t>
    <rPh sb="0" eb="2">
      <t>スズキ</t>
    </rPh>
    <phoneticPr fontId="2"/>
  </si>
  <si>
    <t>松戸市立上本郷第二小学校</t>
    <rPh sb="0" eb="4">
      <t>マツドシリツ</t>
    </rPh>
    <rPh sb="4" eb="7">
      <t>カミホンゴウ</t>
    </rPh>
    <rPh sb="7" eb="9">
      <t>ダイニ</t>
    </rPh>
    <rPh sb="9" eb="12">
      <t>ショウガッコウ</t>
    </rPh>
    <phoneticPr fontId="2"/>
  </si>
  <si>
    <t>大村</t>
    <rPh sb="0" eb="2">
      <t>オオムラ</t>
    </rPh>
    <phoneticPr fontId="2"/>
  </si>
  <si>
    <t>ヒラツカ</t>
    <phoneticPr fontId="2"/>
  </si>
  <si>
    <t>コウタ</t>
    <phoneticPr fontId="2"/>
  </si>
  <si>
    <t>サイトウ</t>
    <phoneticPr fontId="2"/>
  </si>
  <si>
    <t>ユウリ</t>
    <phoneticPr fontId="2"/>
  </si>
  <si>
    <t>タケスエ</t>
    <phoneticPr fontId="2"/>
  </si>
  <si>
    <t>コシハラ</t>
    <phoneticPr fontId="2"/>
  </si>
  <si>
    <t>ジュンペイ</t>
    <phoneticPr fontId="2"/>
  </si>
  <si>
    <t>梯雅</t>
    <rPh sb="0" eb="2">
      <t>テイマサ</t>
    </rPh>
    <phoneticPr fontId="2"/>
  </si>
  <si>
    <t>スズキ</t>
    <phoneticPr fontId="2"/>
  </si>
  <si>
    <t>タイが</t>
    <phoneticPr fontId="2"/>
  </si>
  <si>
    <t>南斗</t>
    <rPh sb="0" eb="2">
      <t>ミナミト</t>
    </rPh>
    <phoneticPr fontId="2"/>
  </si>
  <si>
    <t>オオムラ</t>
    <phoneticPr fontId="2"/>
  </si>
  <si>
    <t>ミナト</t>
    <phoneticPr fontId="2"/>
  </si>
  <si>
    <t>オザキ</t>
    <phoneticPr fontId="2"/>
  </si>
  <si>
    <t>タイラ</t>
    <phoneticPr fontId="2"/>
  </si>
  <si>
    <t>尾崎</t>
    <rPh sb="0" eb="2">
      <t>オザキ</t>
    </rPh>
    <phoneticPr fontId="2"/>
  </si>
  <si>
    <t>黛良</t>
    <rPh sb="0" eb="1">
      <t>タイ</t>
    </rPh>
    <rPh sb="1" eb="2">
      <t>リョウ</t>
    </rPh>
    <phoneticPr fontId="2"/>
  </si>
  <si>
    <t>柏市立名戸ヶ谷小学校</t>
    <rPh sb="0" eb="2">
      <t>カシワシ</t>
    </rPh>
    <rPh sb="2" eb="3">
      <t>リツ</t>
    </rPh>
    <rPh sb="3" eb="4">
      <t>ナ</t>
    </rPh>
    <rPh sb="7" eb="10">
      <t>ショウガッコウ</t>
    </rPh>
    <phoneticPr fontId="2"/>
  </si>
  <si>
    <t>ミヤマ</t>
    <phoneticPr fontId="2"/>
  </si>
  <si>
    <t>アキノリ</t>
    <phoneticPr fontId="2"/>
  </si>
  <si>
    <t>深山</t>
    <rPh sb="0" eb="2">
      <t>ミヤマ</t>
    </rPh>
    <phoneticPr fontId="2"/>
  </si>
  <si>
    <t>彰紀</t>
    <rPh sb="0" eb="2">
      <t>アキノリ</t>
    </rPh>
    <phoneticPr fontId="2"/>
  </si>
  <si>
    <t>松戸市立寒風台小学校</t>
    <rPh sb="0" eb="4">
      <t>マツドシリツ</t>
    </rPh>
    <rPh sb="4" eb="6">
      <t>サムカゼ</t>
    </rPh>
    <rPh sb="6" eb="7">
      <t>ダイ</t>
    </rPh>
    <rPh sb="7" eb="10">
      <t>ショウガッコウ</t>
    </rPh>
    <phoneticPr fontId="2"/>
  </si>
  <si>
    <t>レオ</t>
    <phoneticPr fontId="2"/>
  </si>
  <si>
    <t>松戸市立中部小学校</t>
    <rPh sb="0" eb="3">
      <t>マツドシ</t>
    </rPh>
    <rPh sb="3" eb="4">
      <t>リツ</t>
    </rPh>
    <rPh sb="4" eb="6">
      <t>チュウブ</t>
    </rPh>
    <rPh sb="6" eb="9">
      <t>ショウガッコウ</t>
    </rPh>
    <phoneticPr fontId="2"/>
  </si>
  <si>
    <t>ワタナベ</t>
    <phoneticPr fontId="2"/>
  </si>
  <si>
    <t>ユウイチ</t>
    <phoneticPr fontId="2"/>
  </si>
  <si>
    <t>渡辺</t>
    <rPh sb="0" eb="2">
      <t>ワタナベ</t>
    </rPh>
    <phoneticPr fontId="2"/>
  </si>
  <si>
    <t>勇一</t>
    <rPh sb="0" eb="2">
      <t>ユウイチ</t>
    </rPh>
    <phoneticPr fontId="2"/>
  </si>
  <si>
    <t>松戸市立古ヶ崎小学校</t>
    <rPh sb="0" eb="4">
      <t>マツドシリツ</t>
    </rPh>
    <rPh sb="4" eb="7">
      <t>コガサキ</t>
    </rPh>
    <rPh sb="7" eb="10">
      <t>ショウガッコウ</t>
    </rPh>
    <phoneticPr fontId="2"/>
  </si>
  <si>
    <t>平原</t>
    <rPh sb="0" eb="2">
      <t>ヒラハラ</t>
    </rPh>
    <phoneticPr fontId="2"/>
  </si>
  <si>
    <t>鼓大</t>
    <rPh sb="0" eb="2">
      <t>コダイ</t>
    </rPh>
    <phoneticPr fontId="2"/>
  </si>
  <si>
    <t>ヒラハラ</t>
    <phoneticPr fontId="2"/>
  </si>
  <si>
    <t>コダイ</t>
    <phoneticPr fontId="2"/>
  </si>
  <si>
    <t>松戸市立寒風台小学校</t>
    <rPh sb="0" eb="3">
      <t>マツドシ</t>
    </rPh>
    <rPh sb="3" eb="4">
      <t>リツ</t>
    </rPh>
    <rPh sb="4" eb="10">
      <t>サムカゼダイショウガッコウ</t>
    </rPh>
    <phoneticPr fontId="2"/>
  </si>
  <si>
    <t>森田</t>
    <rPh sb="0" eb="2">
      <t>モリタ</t>
    </rPh>
    <phoneticPr fontId="2"/>
  </si>
  <si>
    <t>顕仁</t>
    <rPh sb="0" eb="2">
      <t>ケンジン</t>
    </rPh>
    <phoneticPr fontId="2"/>
  </si>
  <si>
    <t>モリタ</t>
    <phoneticPr fontId="2"/>
  </si>
  <si>
    <t>アキト</t>
    <phoneticPr fontId="2"/>
  </si>
  <si>
    <t>流山市立南流山小学校</t>
    <rPh sb="0" eb="4">
      <t>ナガレヤマシリツ</t>
    </rPh>
    <rPh sb="4" eb="10">
      <t>ミナミナガレヤマショウガッコウ</t>
    </rPh>
    <phoneticPr fontId="2"/>
  </si>
  <si>
    <t>大和</t>
    <rPh sb="0" eb="2">
      <t>ヤマト</t>
    </rPh>
    <phoneticPr fontId="2"/>
  </si>
  <si>
    <t>ヤマト</t>
    <phoneticPr fontId="2"/>
  </si>
  <si>
    <t>流山市立向小金小学校</t>
    <rPh sb="0" eb="4">
      <t>ナガレヤマシリツ</t>
    </rPh>
    <rPh sb="4" eb="7">
      <t>ムカイコガネ</t>
    </rPh>
    <rPh sb="7" eb="10">
      <t>ショウガッコウ</t>
    </rPh>
    <phoneticPr fontId="2"/>
  </si>
  <si>
    <t>玲諸</t>
    <rPh sb="0" eb="2">
      <t>レイモロ</t>
    </rPh>
    <phoneticPr fontId="2"/>
  </si>
  <si>
    <t>いつも元気な松戸ミライズ！日頃の感謝を忘れず頑張ります！</t>
    <rPh sb="3" eb="5">
      <t>ゲンキ</t>
    </rPh>
    <rPh sb="6" eb="8">
      <t>マツド</t>
    </rPh>
    <rPh sb="13" eb="15">
      <t>ヒゴロ</t>
    </rPh>
    <rPh sb="16" eb="18">
      <t>カンシャ</t>
    </rPh>
    <rPh sb="19" eb="20">
      <t>ワス</t>
    </rPh>
    <rPh sb="22" eb="24">
      <t>ガンバ</t>
    </rPh>
    <phoneticPr fontId="2"/>
  </si>
  <si>
    <t>煌大</t>
    <rPh sb="0" eb="1">
      <t>コウタ</t>
    </rPh>
    <rPh sb="1" eb="2">
      <t>ダ</t>
    </rPh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</si>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</sst>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8" workbookViewId="0">
      <selection activeCell="AT30" sqref="AT30"/>
    </sheetView>
  </sheetViews>
  <sheetFormatPr baseColWidth="12" defaultColWidth="9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332031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6" thickBot="1">
      <c r="A1" s="219" t="s">
        <v>112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5" customHeight="1">
      <c r="A2" s="120" t="s">
        <v>118</v>
      </c>
      <c r="B2" s="121"/>
      <c r="C2" s="122" t="s">
        <v>124</v>
      </c>
      <c r="D2" s="123"/>
      <c r="E2" s="123"/>
      <c r="F2" s="123"/>
      <c r="G2" s="123"/>
      <c r="H2" s="123"/>
      <c r="I2" s="124"/>
      <c r="J2" s="94" t="s">
        <v>116</v>
      </c>
      <c r="K2" s="224"/>
      <c r="L2" s="224"/>
      <c r="M2" s="224"/>
      <c r="N2" s="224"/>
      <c r="O2" s="225"/>
      <c r="P2" s="94" t="s">
        <v>95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98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88</v>
      </c>
      <c r="AW2" t="s">
        <v>108</v>
      </c>
      <c r="AX2" t="s">
        <v>109</v>
      </c>
    </row>
    <row r="3" spans="1:51" ht="24" customHeight="1">
      <c r="A3" s="125" t="s">
        <v>21</v>
      </c>
      <c r="B3" s="126"/>
      <c r="C3" s="127" t="s">
        <v>123</v>
      </c>
      <c r="D3" s="128"/>
      <c r="E3" s="128"/>
      <c r="F3" s="128"/>
      <c r="G3" s="128"/>
      <c r="H3" s="128"/>
      <c r="I3" s="129"/>
      <c r="J3" s="221" t="s">
        <v>88</v>
      </c>
      <c r="K3" s="222"/>
      <c r="L3" s="222"/>
      <c r="M3" s="222"/>
      <c r="N3" s="222"/>
      <c r="O3" s="223"/>
      <c r="P3" s="96" t="s">
        <v>125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4" t="s">
        <v>108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89</v>
      </c>
      <c r="AW3" t="s">
        <v>107</v>
      </c>
      <c r="AX3" t="s">
        <v>110</v>
      </c>
      <c r="AY3" t="s">
        <v>111</v>
      </c>
    </row>
    <row r="4" spans="1:51" ht="20" customHeight="1">
      <c r="A4" s="233" t="s">
        <v>119</v>
      </c>
      <c r="B4" s="234"/>
      <c r="C4" s="226">
        <v>433742540</v>
      </c>
      <c r="D4" s="227"/>
      <c r="E4" s="227"/>
      <c r="F4" s="227"/>
      <c r="G4" s="227"/>
      <c r="H4" s="227"/>
      <c r="I4" s="228"/>
      <c r="J4" s="237" t="s">
        <v>114</v>
      </c>
      <c r="K4" s="238"/>
      <c r="L4" s="238"/>
      <c r="M4" s="238"/>
      <c r="N4" s="238"/>
      <c r="O4" s="239"/>
      <c r="P4" s="169" t="s">
        <v>92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235" t="s">
        <v>113</v>
      </c>
      <c r="B5" s="236"/>
      <c r="C5" s="229"/>
      <c r="D5" s="230"/>
      <c r="E5" s="230"/>
      <c r="F5" s="230"/>
      <c r="G5" s="230"/>
      <c r="H5" s="230"/>
      <c r="I5" s="231"/>
      <c r="J5" s="201">
        <v>11003</v>
      </c>
      <c r="K5" s="201"/>
      <c r="L5" s="201"/>
      <c r="M5" s="201"/>
      <c r="N5" s="201"/>
      <c r="O5" s="201"/>
      <c r="P5" s="170" t="s">
        <v>147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148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91</v>
      </c>
      <c r="AW5" t="s">
        <v>115</v>
      </c>
    </row>
    <row r="6" spans="1:51" ht="22.5" customHeight="1">
      <c r="A6" s="72" t="s">
        <v>78</v>
      </c>
      <c r="B6" s="144"/>
      <c r="C6" s="147" t="s">
        <v>104</v>
      </c>
      <c r="D6" s="148"/>
      <c r="E6" s="149" t="s">
        <v>105</v>
      </c>
      <c r="F6" s="150"/>
      <c r="G6" s="202" t="s">
        <v>79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1" t="s">
        <v>93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94</v>
      </c>
      <c r="AL6" s="153"/>
      <c r="AM6" s="153"/>
      <c r="AN6" s="153"/>
      <c r="AO6" s="153"/>
      <c r="AP6" s="153"/>
      <c r="AQ6" s="153"/>
      <c r="AR6" s="153"/>
      <c r="AS6" s="153"/>
      <c r="AT6" s="34" t="s">
        <v>45</v>
      </c>
    </row>
    <row r="7" spans="1:51" ht="13.5" customHeight="1">
      <c r="A7" s="72"/>
      <c r="B7" s="144"/>
      <c r="C7" s="112" t="s">
        <v>128</v>
      </c>
      <c r="D7" s="113"/>
      <c r="E7" s="114" t="s">
        <v>129</v>
      </c>
      <c r="F7" s="115"/>
      <c r="G7" s="203">
        <v>511691067</v>
      </c>
      <c r="H7" s="203"/>
      <c r="I7" s="203"/>
      <c r="J7" s="203"/>
      <c r="K7" s="203"/>
      <c r="L7" s="203"/>
      <c r="M7" s="203">
        <v>428872</v>
      </c>
      <c r="N7" s="203"/>
      <c r="O7" s="203"/>
      <c r="P7" s="175" t="s">
        <v>7</v>
      </c>
      <c r="Q7" s="176"/>
      <c r="R7" s="146" t="s">
        <v>138</v>
      </c>
      <c r="S7" s="146"/>
      <c r="T7" s="146"/>
      <c r="U7" s="146"/>
      <c r="V7" s="27" t="s">
        <v>8</v>
      </c>
      <c r="W7" s="136" t="s">
        <v>139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55</v>
      </c>
    </row>
    <row r="8" spans="1:51" ht="18" customHeight="1">
      <c r="A8" s="72"/>
      <c r="B8" s="144"/>
      <c r="C8" s="116" t="s">
        <v>126</v>
      </c>
      <c r="D8" s="117"/>
      <c r="E8" s="118" t="s">
        <v>127</v>
      </c>
      <c r="F8" s="119"/>
      <c r="G8" s="203"/>
      <c r="H8" s="203"/>
      <c r="I8" s="203"/>
      <c r="J8" s="203"/>
      <c r="K8" s="203"/>
      <c r="L8" s="203"/>
      <c r="M8" s="203"/>
      <c r="N8" s="203"/>
      <c r="O8" s="203"/>
      <c r="P8" s="138" t="s">
        <v>140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0" t="s">
        <v>145</v>
      </c>
      <c r="AL8" s="61"/>
      <c r="AM8" s="61"/>
      <c r="AN8" s="61"/>
      <c r="AO8" s="37" t="s">
        <v>8</v>
      </c>
      <c r="AP8" s="61" t="s">
        <v>146</v>
      </c>
      <c r="AQ8" s="61"/>
      <c r="AR8" s="61"/>
      <c r="AS8" s="62"/>
      <c r="AT8" s="53"/>
    </row>
    <row r="9" spans="1:51" ht="14.5" customHeight="1">
      <c r="A9" s="72" t="s">
        <v>80</v>
      </c>
      <c r="B9" s="144"/>
      <c r="C9" s="112" t="s">
        <v>132</v>
      </c>
      <c r="D9" s="113"/>
      <c r="E9" s="114" t="s">
        <v>133</v>
      </c>
      <c r="F9" s="115"/>
      <c r="G9" s="203">
        <v>508568040</v>
      </c>
      <c r="H9" s="203"/>
      <c r="I9" s="203"/>
      <c r="J9" s="203"/>
      <c r="K9" s="203"/>
      <c r="L9" s="203"/>
      <c r="M9" s="203">
        <v>400849</v>
      </c>
      <c r="N9" s="203"/>
      <c r="O9" s="203"/>
      <c r="P9" s="175" t="s">
        <v>7</v>
      </c>
      <c r="Q9" s="176"/>
      <c r="R9" s="146"/>
      <c r="S9" s="146"/>
      <c r="T9" s="146"/>
      <c r="U9" s="146"/>
      <c r="V9" s="27" t="s">
        <v>8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5" t="s">
        <v>9</v>
      </c>
      <c r="AL9" s="59" t="s">
        <v>144</v>
      </c>
      <c r="AM9" s="59"/>
      <c r="AN9" s="59"/>
      <c r="AO9" s="59"/>
      <c r="AP9" s="59"/>
      <c r="AQ9" s="59"/>
      <c r="AR9" s="59"/>
      <c r="AS9" s="36" t="s">
        <v>10</v>
      </c>
      <c r="AT9" s="54">
        <v>56</v>
      </c>
    </row>
    <row r="10" spans="1:51" ht="18" customHeight="1">
      <c r="A10" s="72"/>
      <c r="B10" s="144"/>
      <c r="C10" s="116" t="s">
        <v>130</v>
      </c>
      <c r="D10" s="117"/>
      <c r="E10" s="118" t="s">
        <v>131</v>
      </c>
      <c r="F10" s="119"/>
      <c r="G10" s="203"/>
      <c r="H10" s="203"/>
      <c r="I10" s="203"/>
      <c r="J10" s="203"/>
      <c r="K10" s="203"/>
      <c r="L10" s="203"/>
      <c r="M10" s="203"/>
      <c r="N10" s="203"/>
      <c r="O10" s="203"/>
      <c r="P10" s="138" t="s">
        <v>142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0" t="s">
        <v>151</v>
      </c>
      <c r="AL10" s="61"/>
      <c r="AM10" s="61"/>
      <c r="AN10" s="61"/>
      <c r="AO10" s="37" t="s">
        <v>8</v>
      </c>
      <c r="AP10" s="61" t="s">
        <v>152</v>
      </c>
      <c r="AQ10" s="61"/>
      <c r="AR10" s="61"/>
      <c r="AS10" s="62"/>
      <c r="AT10" s="54"/>
    </row>
    <row r="11" spans="1:51" ht="14.5" customHeight="1">
      <c r="A11" s="72" t="s">
        <v>81</v>
      </c>
      <c r="B11" s="144"/>
      <c r="C11" s="112" t="s">
        <v>136</v>
      </c>
      <c r="D11" s="113"/>
      <c r="E11" s="114" t="s">
        <v>137</v>
      </c>
      <c r="F11" s="115"/>
      <c r="G11" s="203">
        <v>513561113</v>
      </c>
      <c r="H11" s="203"/>
      <c r="I11" s="203"/>
      <c r="J11" s="203"/>
      <c r="K11" s="203"/>
      <c r="L11" s="203"/>
      <c r="M11" s="203"/>
      <c r="N11" s="203"/>
      <c r="O11" s="203"/>
      <c r="P11" s="175" t="s">
        <v>7</v>
      </c>
      <c r="Q11" s="176"/>
      <c r="R11" s="146"/>
      <c r="S11" s="146"/>
      <c r="T11" s="146"/>
      <c r="U11" s="146"/>
      <c r="V11" s="27" t="s">
        <v>8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5" t="s">
        <v>9</v>
      </c>
      <c r="AL11" s="59" t="s">
        <v>144</v>
      </c>
      <c r="AM11" s="59"/>
      <c r="AN11" s="59"/>
      <c r="AO11" s="59"/>
      <c r="AP11" s="59"/>
      <c r="AQ11" s="59"/>
      <c r="AR11" s="59"/>
      <c r="AS11" s="36" t="s">
        <v>10</v>
      </c>
      <c r="AT11" s="54">
        <v>52</v>
      </c>
    </row>
    <row r="12" spans="1:51" ht="18" customHeight="1">
      <c r="A12" s="72"/>
      <c r="B12" s="144"/>
      <c r="C12" s="116" t="s">
        <v>134</v>
      </c>
      <c r="D12" s="117"/>
      <c r="E12" s="118" t="s">
        <v>135</v>
      </c>
      <c r="F12" s="119"/>
      <c r="G12" s="203"/>
      <c r="H12" s="203"/>
      <c r="I12" s="203"/>
      <c r="J12" s="203"/>
      <c r="K12" s="203"/>
      <c r="L12" s="203"/>
      <c r="M12" s="203"/>
      <c r="N12" s="203"/>
      <c r="O12" s="203"/>
      <c r="P12" s="138" t="s">
        <v>141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60" t="s">
        <v>149</v>
      </c>
      <c r="AL12" s="61"/>
      <c r="AM12" s="61"/>
      <c r="AN12" s="61"/>
      <c r="AO12" s="37" t="s">
        <v>8</v>
      </c>
      <c r="AP12" s="61" t="s">
        <v>150</v>
      </c>
      <c r="AQ12" s="61"/>
      <c r="AR12" s="61"/>
      <c r="AS12" s="62"/>
      <c r="AT12" s="54"/>
    </row>
    <row r="13" spans="1:51" ht="15" customHeight="1">
      <c r="A13" s="72" t="s">
        <v>82</v>
      </c>
      <c r="B13" s="144"/>
      <c r="C13" s="177"/>
      <c r="D13" s="113"/>
      <c r="E13" s="113"/>
      <c r="F13" s="115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2"/>
      <c r="B14" s="144"/>
      <c r="C14" s="204"/>
      <c r="D14" s="117"/>
      <c r="E14" s="117"/>
      <c r="F14" s="119"/>
      <c r="G14" s="207"/>
      <c r="H14" s="207"/>
      <c r="I14" s="207"/>
      <c r="J14" s="207"/>
      <c r="K14" s="207"/>
      <c r="L14" s="207"/>
      <c r="M14" s="207"/>
      <c r="N14" s="207"/>
      <c r="O14" s="207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8" t="s">
        <v>96</v>
      </c>
      <c r="B15" s="144"/>
      <c r="C15" s="112" t="s">
        <v>128</v>
      </c>
      <c r="D15" s="113"/>
      <c r="E15" s="114" t="s">
        <v>129</v>
      </c>
      <c r="F15" s="115"/>
      <c r="G15" s="207"/>
      <c r="H15" s="207"/>
      <c r="I15" s="207"/>
      <c r="J15" s="207"/>
      <c r="K15" s="207"/>
      <c r="L15" s="207"/>
      <c r="M15" s="207"/>
      <c r="N15" s="207"/>
      <c r="O15" s="207"/>
      <c r="P15" s="175" t="s">
        <v>7</v>
      </c>
      <c r="Q15" s="176"/>
      <c r="R15" s="146" t="s">
        <v>138</v>
      </c>
      <c r="S15" s="146"/>
      <c r="T15" s="146"/>
      <c r="U15" s="146"/>
      <c r="V15" s="27" t="s">
        <v>8</v>
      </c>
      <c r="W15" s="136" t="s">
        <v>139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5" t="s">
        <v>9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10</v>
      </c>
      <c r="AT15" s="54"/>
    </row>
    <row r="16" spans="1:51" ht="18" customHeight="1">
      <c r="A16" s="72"/>
      <c r="B16" s="144"/>
      <c r="C16" s="116" t="s">
        <v>126</v>
      </c>
      <c r="D16" s="117"/>
      <c r="E16" s="118" t="s">
        <v>127</v>
      </c>
      <c r="F16" s="119"/>
      <c r="G16" s="207"/>
      <c r="H16" s="207"/>
      <c r="I16" s="207"/>
      <c r="J16" s="207"/>
      <c r="K16" s="207"/>
      <c r="L16" s="207"/>
      <c r="M16" s="207"/>
      <c r="N16" s="207"/>
      <c r="O16" s="207"/>
      <c r="P16" s="138" t="s">
        <v>143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0" t="s">
        <v>145</v>
      </c>
      <c r="AL16" s="61"/>
      <c r="AM16" s="61"/>
      <c r="AN16" s="61"/>
      <c r="AO16" s="37" t="s">
        <v>8</v>
      </c>
      <c r="AP16" s="61" t="s">
        <v>146</v>
      </c>
      <c r="AQ16" s="61"/>
      <c r="AR16" s="61"/>
      <c r="AS16" s="62"/>
      <c r="AT16" s="54"/>
    </row>
    <row r="17" spans="1:46">
      <c r="A17" s="72" t="s">
        <v>0</v>
      </c>
      <c r="B17" s="144"/>
      <c r="C17" s="195" t="str">
        <f>IF(P16="","",P16)</f>
        <v>千葉県松戸市上本郷4374－2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4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2" t="s">
        <v>1</v>
      </c>
      <c r="B19" s="144"/>
      <c r="C19" s="195" t="str">
        <f>IF(AL15="","",AL15&amp;"-"&amp;AK16&amp;"-"&amp;AP16)</f>
        <v>047-331-6212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2"/>
      <c r="B20" s="144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2" t="s">
        <v>83</v>
      </c>
      <c r="B21" s="144"/>
      <c r="C21" s="217" t="s">
        <v>215</v>
      </c>
      <c r="D21" s="209"/>
      <c r="E21" s="209">
        <v>8586</v>
      </c>
      <c r="F21" s="209"/>
      <c r="G21" s="209">
        <v>7565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" customHeight="1" thickBot="1">
      <c r="A23" s="205" t="s">
        <v>121</v>
      </c>
      <c r="B23" s="142" t="s">
        <v>84</v>
      </c>
      <c r="C23" s="196" t="s">
        <v>102</v>
      </c>
      <c r="D23" s="197"/>
      <c r="E23" s="198" t="s">
        <v>103</v>
      </c>
      <c r="F23" s="199"/>
      <c r="G23" s="142" t="s">
        <v>85</v>
      </c>
      <c r="H23" s="142"/>
      <c r="I23" s="142" t="s">
        <v>86</v>
      </c>
      <c r="J23" s="142"/>
      <c r="K23" s="142"/>
      <c r="L23" s="142"/>
      <c r="M23" s="142" t="s">
        <v>87</v>
      </c>
      <c r="N23" s="142"/>
      <c r="O23" s="142"/>
      <c r="P23" s="141" t="s">
        <v>97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206"/>
      <c r="B24" s="144"/>
      <c r="C24" s="184" t="s">
        <v>100</v>
      </c>
      <c r="D24" s="185"/>
      <c r="E24" s="186" t="s">
        <v>101</v>
      </c>
      <c r="F24" s="187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30" t="s">
        <v>20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200" t="s">
        <v>165</v>
      </c>
      <c r="C25" s="112" t="s">
        <v>169</v>
      </c>
      <c r="D25" s="113"/>
      <c r="E25" s="114" t="s">
        <v>170</v>
      </c>
      <c r="F25" s="115"/>
      <c r="G25" s="99">
        <v>6</v>
      </c>
      <c r="H25" s="100"/>
      <c r="I25" s="103" t="s">
        <v>154</v>
      </c>
      <c r="J25" s="104"/>
      <c r="K25" s="104"/>
      <c r="L25" s="100"/>
      <c r="M25" s="99">
        <v>521613512</v>
      </c>
      <c r="N25" s="104"/>
      <c r="O25" s="100"/>
      <c r="P25" s="99">
        <v>159</v>
      </c>
      <c r="Q25" s="104"/>
      <c r="R25" s="104"/>
      <c r="S25" s="104"/>
      <c r="T25" s="106"/>
      <c r="U25" s="1"/>
      <c r="V25" s="1"/>
      <c r="W25" s="1"/>
      <c r="X25" s="1"/>
      <c r="Y25" s="211">
        <v>14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09"/>
      <c r="B26" s="111"/>
      <c r="C26" s="116" t="s">
        <v>153</v>
      </c>
      <c r="D26" s="117"/>
      <c r="E26" s="118" t="s">
        <v>214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2" t="s">
        <v>171</v>
      </c>
      <c r="D27" s="113"/>
      <c r="E27" s="114" t="s">
        <v>172</v>
      </c>
      <c r="F27" s="115"/>
      <c r="G27" s="99">
        <v>6</v>
      </c>
      <c r="H27" s="100"/>
      <c r="I27" s="103" t="s">
        <v>157</v>
      </c>
      <c r="J27" s="104"/>
      <c r="K27" s="104"/>
      <c r="L27" s="100"/>
      <c r="M27" s="99">
        <v>519957468</v>
      </c>
      <c r="N27" s="104"/>
      <c r="O27" s="100"/>
      <c r="P27" s="99">
        <v>157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09"/>
      <c r="B28" s="111"/>
      <c r="C28" s="116" t="s">
        <v>155</v>
      </c>
      <c r="D28" s="117"/>
      <c r="E28" s="118" t="s">
        <v>156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2" t="s">
        <v>173</v>
      </c>
      <c r="D29" s="113"/>
      <c r="E29" s="114" t="s">
        <v>160</v>
      </c>
      <c r="F29" s="115"/>
      <c r="G29" s="99">
        <v>6</v>
      </c>
      <c r="H29" s="100"/>
      <c r="I29" s="103" t="s">
        <v>161</v>
      </c>
      <c r="J29" s="104"/>
      <c r="K29" s="104"/>
      <c r="L29" s="100"/>
      <c r="M29" s="99">
        <v>520869200</v>
      </c>
      <c r="N29" s="104"/>
      <c r="O29" s="100"/>
      <c r="P29" s="99">
        <v>161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09"/>
      <c r="B30" s="111"/>
      <c r="C30" s="116" t="s">
        <v>158</v>
      </c>
      <c r="D30" s="117"/>
      <c r="E30" s="118" t="s">
        <v>159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 t="s">
        <v>174</v>
      </c>
      <c r="D31" s="113"/>
      <c r="E31" s="114" t="s">
        <v>175</v>
      </c>
      <c r="F31" s="115"/>
      <c r="G31" s="99">
        <v>6</v>
      </c>
      <c r="H31" s="100"/>
      <c r="I31" s="103" t="s">
        <v>164</v>
      </c>
      <c r="J31" s="104"/>
      <c r="K31" s="104"/>
      <c r="L31" s="100"/>
      <c r="M31" s="99">
        <v>518941192</v>
      </c>
      <c r="N31" s="104"/>
      <c r="O31" s="100"/>
      <c r="P31" s="99">
        <v>159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09"/>
      <c r="B32" s="111"/>
      <c r="C32" s="116" t="s">
        <v>162</v>
      </c>
      <c r="D32" s="117"/>
      <c r="E32" s="118" t="s">
        <v>163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58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 t="s">
        <v>177</v>
      </c>
      <c r="D33" s="113"/>
      <c r="E33" s="114" t="s">
        <v>178</v>
      </c>
      <c r="F33" s="115"/>
      <c r="G33" s="99">
        <v>6</v>
      </c>
      <c r="H33" s="100"/>
      <c r="I33" s="103" t="s">
        <v>167</v>
      </c>
      <c r="J33" s="104"/>
      <c r="K33" s="104"/>
      <c r="L33" s="100"/>
      <c r="M33" s="99">
        <v>519085512</v>
      </c>
      <c r="N33" s="104"/>
      <c r="O33" s="100"/>
      <c r="P33" s="99">
        <v>143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04"/>
      <c r="AA33" s="104"/>
      <c r="AB33" s="104"/>
      <c r="AC33" s="104"/>
      <c r="AD33" s="104"/>
      <c r="AE33" s="104"/>
      <c r="AF33" s="104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09"/>
      <c r="B34" s="111"/>
      <c r="C34" s="116" t="s">
        <v>166</v>
      </c>
      <c r="D34" s="117"/>
      <c r="E34" s="118" t="s">
        <v>176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 t="s">
        <v>180</v>
      </c>
      <c r="D35" s="113"/>
      <c r="E35" s="114" t="s">
        <v>181</v>
      </c>
      <c r="F35" s="115"/>
      <c r="G35" s="99">
        <v>6</v>
      </c>
      <c r="H35" s="100"/>
      <c r="I35" s="103" t="s">
        <v>186</v>
      </c>
      <c r="J35" s="104"/>
      <c r="K35" s="104"/>
      <c r="L35" s="100"/>
      <c r="M35" s="99">
        <v>522014479</v>
      </c>
      <c r="N35" s="104"/>
      <c r="O35" s="100"/>
      <c r="P35" s="99">
        <v>145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09"/>
      <c r="B36" s="111"/>
      <c r="C36" s="116" t="s">
        <v>168</v>
      </c>
      <c r="D36" s="117"/>
      <c r="E36" s="118" t="s">
        <v>179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 t="s">
        <v>201</v>
      </c>
      <c r="D37" s="113"/>
      <c r="E37" s="114" t="s">
        <v>202</v>
      </c>
      <c r="F37" s="115"/>
      <c r="G37" s="99">
        <v>5</v>
      </c>
      <c r="H37" s="100"/>
      <c r="I37" s="103" t="s">
        <v>203</v>
      </c>
      <c r="J37" s="104"/>
      <c r="K37" s="104"/>
      <c r="L37" s="100"/>
      <c r="M37" s="99">
        <v>521613529</v>
      </c>
      <c r="N37" s="104"/>
      <c r="O37" s="100"/>
      <c r="P37" s="99">
        <v>156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09"/>
      <c r="B38" s="111"/>
      <c r="C38" s="116" t="s">
        <v>199</v>
      </c>
      <c r="D38" s="117"/>
      <c r="E38" s="118" t="s">
        <v>200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 t="s">
        <v>182</v>
      </c>
      <c r="D39" s="113"/>
      <c r="E39" s="114" t="s">
        <v>183</v>
      </c>
      <c r="F39" s="115"/>
      <c r="G39" s="99">
        <v>5</v>
      </c>
      <c r="H39" s="100"/>
      <c r="I39" s="103" t="s">
        <v>167</v>
      </c>
      <c r="J39" s="104"/>
      <c r="K39" s="104"/>
      <c r="L39" s="100"/>
      <c r="M39" s="99">
        <v>520465143</v>
      </c>
      <c r="N39" s="104"/>
      <c r="O39" s="100"/>
      <c r="P39" s="99">
        <v>157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09"/>
      <c r="B40" s="111"/>
      <c r="C40" s="116" t="s">
        <v>184</v>
      </c>
      <c r="D40" s="117"/>
      <c r="E40" s="118" t="s">
        <v>185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 t="s">
        <v>187</v>
      </c>
      <c r="D41" s="113"/>
      <c r="E41" s="114" t="s">
        <v>188</v>
      </c>
      <c r="F41" s="115"/>
      <c r="G41" s="99">
        <v>5</v>
      </c>
      <c r="H41" s="100"/>
      <c r="I41" s="103" t="s">
        <v>191</v>
      </c>
      <c r="J41" s="104"/>
      <c r="K41" s="104"/>
      <c r="L41" s="100"/>
      <c r="M41" s="99">
        <v>518078812</v>
      </c>
      <c r="N41" s="104"/>
      <c r="O41" s="100"/>
      <c r="P41" s="99">
        <v>143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09"/>
      <c r="B42" s="111"/>
      <c r="C42" s="116" t="s">
        <v>189</v>
      </c>
      <c r="D42" s="117"/>
      <c r="E42" s="118" t="s">
        <v>190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 t="s">
        <v>171</v>
      </c>
      <c r="D43" s="113"/>
      <c r="E43" s="114" t="s">
        <v>192</v>
      </c>
      <c r="F43" s="115"/>
      <c r="G43" s="99">
        <v>5</v>
      </c>
      <c r="H43" s="100"/>
      <c r="I43" s="103" t="s">
        <v>193</v>
      </c>
      <c r="J43" s="104"/>
      <c r="K43" s="104"/>
      <c r="L43" s="100"/>
      <c r="M43" s="99">
        <v>519957475</v>
      </c>
      <c r="N43" s="104"/>
      <c r="O43" s="100"/>
      <c r="P43" s="99">
        <v>149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09"/>
      <c r="B44" s="111"/>
      <c r="C44" s="116" t="s">
        <v>155</v>
      </c>
      <c r="D44" s="117"/>
      <c r="E44" s="118" t="s">
        <v>212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>
        <v>11</v>
      </c>
      <c r="C45" s="112" t="s">
        <v>194</v>
      </c>
      <c r="D45" s="113"/>
      <c r="E45" s="114" t="s">
        <v>195</v>
      </c>
      <c r="F45" s="115"/>
      <c r="G45" s="99">
        <v>5</v>
      </c>
      <c r="H45" s="100"/>
      <c r="I45" s="103" t="s">
        <v>198</v>
      </c>
      <c r="J45" s="104"/>
      <c r="K45" s="104"/>
      <c r="L45" s="100"/>
      <c r="M45" s="99">
        <v>519046209</v>
      </c>
      <c r="N45" s="104"/>
      <c r="O45" s="100"/>
      <c r="P45" s="99">
        <v>144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09"/>
      <c r="B46" s="111"/>
      <c r="C46" s="116" t="s">
        <v>196</v>
      </c>
      <c r="D46" s="117"/>
      <c r="E46" s="118" t="s">
        <v>197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>
        <v>12</v>
      </c>
      <c r="C47" s="112" t="s">
        <v>206</v>
      </c>
      <c r="D47" s="113"/>
      <c r="E47" s="114" t="s">
        <v>207</v>
      </c>
      <c r="F47" s="115"/>
      <c r="G47" s="99">
        <v>5</v>
      </c>
      <c r="H47" s="100"/>
      <c r="I47" s="103" t="s">
        <v>208</v>
      </c>
      <c r="J47" s="104"/>
      <c r="K47" s="104"/>
      <c r="L47" s="100"/>
      <c r="M47" s="99">
        <v>520465150</v>
      </c>
      <c r="N47" s="104"/>
      <c r="O47" s="100"/>
      <c r="P47" s="99">
        <v>138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89"/>
      <c r="B48" s="190"/>
      <c r="C48" s="191" t="s">
        <v>204</v>
      </c>
      <c r="D48" s="192"/>
      <c r="E48" s="193" t="s">
        <v>205</v>
      </c>
      <c r="F48" s="194"/>
      <c r="G48" s="174"/>
      <c r="H48" s="188"/>
      <c r="I48" s="174"/>
      <c r="J48" s="134"/>
      <c r="K48" s="134"/>
      <c r="L48" s="188"/>
      <c r="M48" s="174"/>
      <c r="N48" s="134"/>
      <c r="O48" s="188"/>
      <c r="P48" s="174"/>
      <c r="Q48" s="134"/>
      <c r="R48" s="134"/>
      <c r="S48" s="134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1">
        <v>13</v>
      </c>
      <c r="B49" s="73">
        <v>13</v>
      </c>
      <c r="C49" s="75" t="s">
        <v>177</v>
      </c>
      <c r="D49" s="76"/>
      <c r="E49" s="77" t="s">
        <v>210</v>
      </c>
      <c r="F49" s="78"/>
      <c r="G49" s="63">
        <v>5</v>
      </c>
      <c r="H49" s="65"/>
      <c r="I49" s="93" t="s">
        <v>211</v>
      </c>
      <c r="J49" s="64"/>
      <c r="K49" s="64"/>
      <c r="L49" s="65"/>
      <c r="M49" s="63">
        <v>522014486</v>
      </c>
      <c r="N49" s="64"/>
      <c r="O49" s="65"/>
      <c r="P49" s="63">
        <v>151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72"/>
      <c r="B50" s="74"/>
      <c r="C50" s="79" t="s">
        <v>166</v>
      </c>
      <c r="D50" s="80"/>
      <c r="E50" s="81" t="s">
        <v>209</v>
      </c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2">
        <v>14</v>
      </c>
      <c r="B51" s="73"/>
      <c r="C51" s="89"/>
      <c r="D51" s="76"/>
      <c r="E51" s="76"/>
      <c r="F51" s="78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87"/>
      <c r="B52" s="88"/>
      <c r="C52" s="90"/>
      <c r="D52" s="91"/>
      <c r="E52" s="91"/>
      <c r="F52" s="92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99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4" t="s">
        <v>117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213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28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66" yWindow="91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J5" sqref="J5:Q5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11</v>
      </c>
      <c r="B1" s="240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8" thickBot="1">
      <c r="A2" s="240"/>
      <c r="B2" s="240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41" t="s">
        <v>18</v>
      </c>
      <c r="B4" s="242"/>
      <c r="C4" s="242"/>
      <c r="D4" s="242"/>
      <c r="E4" s="242"/>
      <c r="F4" s="242"/>
      <c r="G4" s="243"/>
      <c r="H4" s="5" t="s">
        <v>19</v>
      </c>
      <c r="I4" s="5" t="s">
        <v>20</v>
      </c>
      <c r="J4" s="244" t="s">
        <v>68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14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106</v>
      </c>
      <c r="U6" s="5" t="s">
        <v>120</v>
      </c>
      <c r="V6" s="5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11003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上本郷</v>
      </c>
      <c r="T7" s="13"/>
      <c r="U7" s="13">
        <f>IF(入力!C4="","",入力!C4)</f>
        <v>433742540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8" thickBot="1"/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池田</v>
      </c>
      <c r="D16" s="13" t="str">
        <f>IF(入力!E8="","",入力!E8)</f>
        <v>敬一朗</v>
      </c>
      <c r="E16" s="13" t="str">
        <f>IF(入力!C7="","",入力!C7)</f>
        <v>イケダ</v>
      </c>
      <c r="F16" s="13" t="str">
        <f>IF(入力!E7="","",入力!E7)</f>
        <v>ケイイチロウ</v>
      </c>
      <c r="G16" s="13">
        <f>IF(入力!G7="","",入力!G7)</f>
        <v>511691067</v>
      </c>
      <c r="H16" s="13" t="str">
        <f>IF(入力!J7="","",入力!J7)</f>
        <v/>
      </c>
      <c r="I16" s="13">
        <f>IF(入力!M7="","",入力!M7)</f>
        <v>428872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0064</v>
      </c>
      <c r="T16" s="13" t="str">
        <f>IF(入力!P8="","",入力!P8)</f>
        <v>千葉県松戸市上本郷4374－2</v>
      </c>
      <c r="U16" s="13" t="str">
        <f>IF(入力!AL7="","",入力!AL7)</f>
        <v>047</v>
      </c>
      <c r="V16" s="13" t="str">
        <f>IF(入力!AK8="","",入力!AK8)</f>
        <v>331</v>
      </c>
      <c r="W16" s="13" t="str">
        <f>IF(入力!AP8="","",入力!AP8)</f>
        <v>6212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74</v>
      </c>
      <c r="C17" s="13" t="str">
        <f>IF(入力!C10="","",入力!C10)</f>
        <v>木戸</v>
      </c>
      <c r="D17" s="13" t="str">
        <f>IF(入力!E10="","",入力!E10)</f>
        <v>一夫</v>
      </c>
      <c r="E17" s="13" t="str">
        <f>IF(入力!C9="","",入力!C9)</f>
        <v>キド</v>
      </c>
      <c r="F17" s="13" t="str">
        <f>IF(入力!E9="","",入力!E9)</f>
        <v>カズオ</v>
      </c>
      <c r="G17" s="13">
        <f>IF(入力!G9="","",入力!G9)</f>
        <v>508568040</v>
      </c>
      <c r="H17" s="13" t="str">
        <f>IF(入力!J9="","",入力!J9)</f>
        <v/>
      </c>
      <c r="I17" s="13">
        <f>IF(入力!M9="","",入力!M9)</f>
        <v>400849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千葉県松戸市常盤平3－29－24</v>
      </c>
      <c r="U17" s="13" t="str">
        <f>IF(入力!AL9="","",入力!AL9)</f>
        <v>047</v>
      </c>
      <c r="V17" s="13" t="str">
        <f>IF(入力!AK10="","",入力!AK10)</f>
        <v>387</v>
      </c>
      <c r="W17" s="13" t="str">
        <f>IF(入力!AP10="","",入力!AP10)</f>
        <v>9495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77</v>
      </c>
      <c r="C20" s="13" t="str">
        <f>IF(入力!C12="","",入力!C12)</f>
        <v>宮本</v>
      </c>
      <c r="D20" s="13" t="str">
        <f>IF(入力!E12="","",入力!E12)</f>
        <v>久雄</v>
      </c>
      <c r="E20" s="13" t="str">
        <f>IF(入力!C11="","",入力!C11)</f>
        <v>ミヤモト</v>
      </c>
      <c r="F20" s="13" t="str">
        <f>IF(入力!E11="","",入力!E11)</f>
        <v>ヒサオ</v>
      </c>
      <c r="G20" s="13">
        <f>IF(入力!G11="","",入力!G11)</f>
        <v>513561113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千葉県松戸市松戸2285－21</v>
      </c>
      <c r="U20" s="13" t="str">
        <f>IF(入力!AL11="","",入力!AL11)</f>
        <v>047</v>
      </c>
      <c r="V20" s="13" t="str">
        <f>IF(入力!AK12="","",入力!AK12)</f>
        <v>361</v>
      </c>
      <c r="W20" s="13" t="str">
        <f>IF(入力!AP12="","",入力!AP12)</f>
        <v>1150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池田</v>
      </c>
      <c r="D22" s="13" t="str">
        <f>IF(入力!E16="","",入力!E16)</f>
        <v>敬一朗</v>
      </c>
      <c r="E22" s="13" t="str">
        <f>IF(入力!C15="","",入力!C15)</f>
        <v>イケダ</v>
      </c>
      <c r="F22" s="13" t="str">
        <f>IF(入力!E15="","",入力!E15)</f>
        <v>ケイイチロウ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8586</v>
      </c>
      <c r="P22" s="13">
        <f>IF(入力!G21="","",入力!G21)</f>
        <v>7565</v>
      </c>
      <c r="Q22" s="13"/>
      <c r="R22" s="13" t="str">
        <f>IF(入力!R15="","",入力!R15)</f>
        <v>271</v>
      </c>
      <c r="S22" s="13" t="str">
        <f>IF(入力!W15="","",入力!W15)</f>
        <v>0064</v>
      </c>
      <c r="T22" s="13" t="str">
        <f>IF(入力!P16="","",入力!P16)</f>
        <v>千葉県松戸市上本郷4374－2</v>
      </c>
      <c r="U22" s="13" t="str">
        <f>IF(入力!AL15="","",入力!AL15)</f>
        <v>047</v>
      </c>
      <c r="V22" s="13" t="str">
        <f>IF(入力!AK16="","",入力!AK16)</f>
        <v>331</v>
      </c>
      <c r="W22" s="13" t="str">
        <f>IF(入力!AP16="","",入力!AP16)</f>
        <v>6212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平塚</v>
      </c>
      <c r="D24" s="51" t="str">
        <f>VLOOKUP($B$51,$A$53:$F$352,4)</f>
        <v>煌大</v>
      </c>
      <c r="E24" s="51" t="str">
        <f>VLOOKUP($B$51,$A$53:$F$352,5)</f>
        <v>ヒラツカ</v>
      </c>
      <c r="F24" s="51" t="str">
        <f>VLOOKUP($B$51,$A$53:$F$352,6)</f>
        <v>コウタ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8" thickBot="1">
      <c r="A50" s="17"/>
      <c r="B50" s="18"/>
    </row>
    <row r="51" spans="1:41" ht="18" thickBot="1">
      <c r="A51" s="50" t="s">
        <v>122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平塚</v>
      </c>
      <c r="D53" s="13" t="str">
        <f>IF(入力!E26="","",入力!E26)</f>
        <v>煌大</v>
      </c>
      <c r="E53" s="13" t="str">
        <f>IF(入力!C25="","",入力!C25)</f>
        <v>ヒラツカ</v>
      </c>
      <c r="F53" s="13" t="str">
        <f>IF(入力!E25="","",入力!E25)</f>
        <v>コウタ</v>
      </c>
      <c r="G53" s="13">
        <f>IF(入力!M25="","",入力!M25)</f>
        <v>521613512</v>
      </c>
      <c r="H53" s="13" t="str">
        <f>IF(入力!I25="","",入力!I25)</f>
        <v>松戸市立幸谷小学校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齊藤</v>
      </c>
      <c r="D54" s="13" t="str">
        <f>IF(入力!E28="","",入力!E28)</f>
        <v>祐利</v>
      </c>
      <c r="E54" s="13" t="str">
        <f>IF(入力!C27="","",入力!C27)</f>
        <v>サイトウ</v>
      </c>
      <c r="F54" s="13" t="str">
        <f>IF(入力!E27="","",入力!E27)</f>
        <v>ユウリ</v>
      </c>
      <c r="G54" s="13">
        <f>IF(入力!M27="","",入力!M27)</f>
        <v>519957468</v>
      </c>
      <c r="H54" s="13" t="str">
        <f>IF(入力!I27="","",入力!I27)</f>
        <v>松戸市立中部小学校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武末</v>
      </c>
      <c r="D55" s="13" t="str">
        <f>IF(入力!E30="","",入力!E30)</f>
        <v>旺真</v>
      </c>
      <c r="E55" s="13" t="str">
        <f>IF(入力!C29="","",入力!C29)</f>
        <v>タケスエ</v>
      </c>
      <c r="F55" s="13" t="str">
        <f>IF(入力!E29="","",入力!E29)</f>
        <v>オウマ</v>
      </c>
      <c r="G55" s="13">
        <f>IF(入力!M29="","",入力!M29)</f>
        <v>520869200</v>
      </c>
      <c r="H55" s="13" t="str">
        <f>IF(入力!I29="","",入力!I29)</f>
        <v>松戸市立梨香台小学校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腰原</v>
      </c>
      <c r="D56" s="13" t="str">
        <f>IF(入力!E32="","",入力!E32)</f>
        <v>淳平</v>
      </c>
      <c r="E56" s="13" t="str">
        <f>IF(入力!C31="","",入力!C31)</f>
        <v>コシハラ</v>
      </c>
      <c r="F56" s="13" t="str">
        <f>IF(入力!E31="","",入力!E31)</f>
        <v>ジュンペイ</v>
      </c>
      <c r="G56" s="13">
        <f>IF(入力!M31="","",入力!M31)</f>
        <v>518941192</v>
      </c>
      <c r="H56" s="13" t="str">
        <f>IF(入力!I31="","",入力!I31)</f>
        <v>柏市立中原小学校</v>
      </c>
      <c r="I56" s="13">
        <f>IF(入力!G31="","",入力!G31)</f>
        <v>6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梯雅</v>
      </c>
      <c r="E57" s="13" t="str">
        <f>IF(入力!C33="","",入力!C33)</f>
        <v>スズキ</v>
      </c>
      <c r="F57" s="13" t="str">
        <f>IF(入力!E33="","",入力!E33)</f>
        <v>タイが</v>
      </c>
      <c r="G57" s="13">
        <f>IF(入力!M33="","",入力!M33)</f>
        <v>519085512</v>
      </c>
      <c r="H57" s="13" t="str">
        <f>IF(入力!I33="","",入力!I33)</f>
        <v>松戸市立上本郷第二小学校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大村</v>
      </c>
      <c r="D58" s="13" t="str">
        <f>IF(入力!E36="","",入力!E36)</f>
        <v>南斗</v>
      </c>
      <c r="E58" s="13" t="str">
        <f>IF(入力!C35="","",入力!C35)</f>
        <v>オオムラ</v>
      </c>
      <c r="F58" s="13" t="str">
        <f>IF(入力!E35="","",入力!E35)</f>
        <v>ミナト</v>
      </c>
      <c r="G58" s="13">
        <f>IF(入力!M35="","",入力!M35)</f>
        <v>522014479</v>
      </c>
      <c r="H58" s="13" t="str">
        <f>IF(入力!I35="","",入力!I35)</f>
        <v>柏市立名戸ヶ谷小学校</v>
      </c>
      <c r="I58" s="13">
        <f>IF(入力!G35="","",入力!G35)</f>
        <v>6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平原</v>
      </c>
      <c r="D59" s="13" t="str">
        <f>IF(入力!E38="","",入力!E38)</f>
        <v>鼓大</v>
      </c>
      <c r="E59" s="13" t="str">
        <f>IF(入力!C37="","",入力!C37)</f>
        <v>ヒラハラ</v>
      </c>
      <c r="F59" s="13" t="str">
        <f>IF(入力!E37="","",入力!E37)</f>
        <v>コダイ</v>
      </c>
      <c r="G59" s="13">
        <f>IF(入力!M37="","",入力!M37)</f>
        <v>521613529</v>
      </c>
      <c r="H59" s="13" t="str">
        <f>IF(入力!I37="","",入力!I37)</f>
        <v>松戸市立寒風台小学校</v>
      </c>
      <c r="I59" s="13">
        <f>IF(入力!G37="","",入力!G37)</f>
        <v>5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尾崎</v>
      </c>
      <c r="D60" s="13" t="str">
        <f>IF(入力!E40="","",入力!E40)</f>
        <v>黛良</v>
      </c>
      <c r="E60" s="13" t="str">
        <f>IF(入力!C39="","",入力!C39)</f>
        <v>オザキ</v>
      </c>
      <c r="F60" s="13" t="str">
        <f>IF(入力!E39="","",入力!E39)</f>
        <v>タイラ</v>
      </c>
      <c r="G60" s="13">
        <f>IF(入力!M39="","",入力!M39)</f>
        <v>520465143</v>
      </c>
      <c r="H60" s="13" t="str">
        <f>IF(入力!I39="","",入力!I39)</f>
        <v>松戸市立上本郷第二小学校</v>
      </c>
      <c r="I60" s="13">
        <f>IF(入力!G39="","",入力!G39)</f>
        <v>5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深山</v>
      </c>
      <c r="D61" s="13" t="str">
        <f>IF(入力!E42="","",入力!E42)</f>
        <v>彰紀</v>
      </c>
      <c r="E61" s="13" t="str">
        <f>IF(入力!C41="","",入力!C41)</f>
        <v>ミヤマ</v>
      </c>
      <c r="F61" s="13" t="str">
        <f>IF(入力!E41="","",入力!E41)</f>
        <v>アキノリ</v>
      </c>
      <c r="G61" s="13">
        <f>IF(入力!M41="","",入力!M41)</f>
        <v>518078812</v>
      </c>
      <c r="H61" s="13" t="str">
        <f>IF(入力!I41="","",入力!I41)</f>
        <v>松戸市立寒風台小学校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齊藤</v>
      </c>
      <c r="D62" s="13" t="str">
        <f>IF(入力!E44="","",入力!E44)</f>
        <v>玲諸</v>
      </c>
      <c r="E62" s="13" t="str">
        <f>IF(入力!C43="","",入力!C43)</f>
        <v>サイトウ</v>
      </c>
      <c r="F62" s="13" t="str">
        <f>IF(入力!E43="","",入力!E43)</f>
        <v>レオ</v>
      </c>
      <c r="G62" s="13">
        <f>IF(入力!M43="","",入力!M43)</f>
        <v>519957475</v>
      </c>
      <c r="H62" s="13" t="str">
        <f>IF(入力!I43="","",入力!I43)</f>
        <v>松戸市立中部小学校</v>
      </c>
      <c r="I62" s="13">
        <f>IF(入力!G43="","",入力!G43)</f>
        <v>5</v>
      </c>
      <c r="J62" s="13">
        <f>IF(入力!P43="","",入力!P43)</f>
        <v>149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渡辺</v>
      </c>
      <c r="D63" s="13" t="str">
        <f>IF(入力!E46="","",入力!E46)</f>
        <v>勇一</v>
      </c>
      <c r="E63" s="13" t="str">
        <f>IF(入力!C45="","",入力!C45)</f>
        <v>ワタナベ</v>
      </c>
      <c r="F63" s="13" t="str">
        <f>IF(入力!E45="","",入力!E45)</f>
        <v>ユウイチ</v>
      </c>
      <c r="G63" s="13">
        <f>IF(入力!M45="","",入力!M45)</f>
        <v>519046209</v>
      </c>
      <c r="H63" s="13" t="str">
        <f>IF(入力!I45="","",入力!I45)</f>
        <v>松戸市立古ヶ崎小学校</v>
      </c>
      <c r="I63" s="13">
        <f>IF(入力!G45="","",入力!G45)</f>
        <v>5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森田</v>
      </c>
      <c r="D64" s="13" t="str">
        <f>IF(入力!E48="","",入力!E48)</f>
        <v>顕仁</v>
      </c>
      <c r="E64" s="13" t="str">
        <f>IF(入力!C47="","",入力!C47)</f>
        <v>モリタ</v>
      </c>
      <c r="F64" s="13" t="str">
        <f>IF(入力!E47="","",入力!E47)</f>
        <v>アキト</v>
      </c>
      <c r="G64" s="13">
        <f>IF(入力!M47="","",入力!M47)</f>
        <v>520465150</v>
      </c>
      <c r="H64" s="13" t="str">
        <f>IF(入力!I47="","",入力!I47)</f>
        <v>流山市立南流山小学校</v>
      </c>
      <c r="I64" s="13">
        <f>IF(入力!G47="","",入力!G47)</f>
        <v>5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鈴木</v>
      </c>
      <c r="D65" s="13" t="str">
        <f>IF(入力!E50="","",入力!E50)</f>
        <v>大和</v>
      </c>
      <c r="E65" s="13" t="str">
        <f>IF(入力!C49="","",入力!C49)</f>
        <v>スズキ</v>
      </c>
      <c r="F65" s="13" t="str">
        <f>IF(入力!E49="","",入力!E49)</f>
        <v>ヤマト</v>
      </c>
      <c r="G65" s="13">
        <f>IF(入力!M49="","",入力!M49)</f>
        <v>522014486</v>
      </c>
      <c r="H65" s="13" t="str">
        <f>IF(入力!I49="","",入力!I49)</f>
        <v>流山市立向小金小学校</v>
      </c>
      <c r="I65" s="13">
        <f>IF(入力!G49="","",入力!G49)</f>
        <v>5</v>
      </c>
      <c r="J65" s="13">
        <f>IF(入力!P49="","",入力!P49)</f>
        <v>151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2022-09-23T08:14:44Z</cp:lastPrinted>
  <dcterms:created xsi:type="dcterms:W3CDTF">2014-04-05T09:56:00Z</dcterms:created>
  <dcterms:modified xsi:type="dcterms:W3CDTF">2022-09-26T14:03:34Z</dcterms:modified>
</cp:coreProperties>
</file>