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5260" yWindow="0" windowWidth="25600" windowHeight="160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<sst xmlns="http://schemas.openxmlformats.org/spreadsheetml/2006/main" count="266" uniqueCount="208">
  <si>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</si>
  <si>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</si>
  <si>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</si>
  <si>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</si>
  <si>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</si>
  <si>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</si>
  <si>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</si>
  <si>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</si>
  <si>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</si>
  <si>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</si>
  <si>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</si>
  <si>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</si>
  <si>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</si>
  <si>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</si>
  <si>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</si>
  <si>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</si>
  <si>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</si>
  <si>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</si>
  <si>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</si>
  <si>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</si>
  <si>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</si>
  <si>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</si>
  <si>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</si>
  <si>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</si>
  <si>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</si>
  <si>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</si>
  <si>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</si>
  <si>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</si>
  <si>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</si>
  <si>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</si>
  <si>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</si>
  <si>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</si>
  <si>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</si>
  <si>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</si>
  <si>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</si>
  <si>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</si>
  <si>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</si>
  <si>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</si>
  <si>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</si>
  <si>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</si>
  <si>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</si>
  <si>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</si>
  <si>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</si>
  <si>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</si>
  <si>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</si>
  <si>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</si>
  <si>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</si>
  <si>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</si>
  <si>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</si>
  <si>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</si>
  <si>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</si>
  <si>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</si>
  <si>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</si>
  <si>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</si>
  <si>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</si>
  <si>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</si>
  <si>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</si>
  <si>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</si>
  <si>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</si>
  <si>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</si>
  <si>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</si>
  <si>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</si>
  <si>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</si>
  <si>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</si>
  <si>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</si>
  <si>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</si>
  <si>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</si>
  <si>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</si>
  <si>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</si>
  <si>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</si>
  <si>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</si>
  <si>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</si>
  <si>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</si>
  <si>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</si>
  <si>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</si>
  <si>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</si>
  <si>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</si>
  <si>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</si>
  <si>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</si>
  <si>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</si>
  <si>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</si>
  <si>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</si>
  <si>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</si>
  <si>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</si>
  <si>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</si>
  <si>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</si>
  <si>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</si>
  <si>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</si>
  <si>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</si>
  <si>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</si>
  <si>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</si>
  <si>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</si>
  <si>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</si>
  <si>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</si>
  <si>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</si>
  <si>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</si>
  <si>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</si>
  <si>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</si>
  <si>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</si>
  <si>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</si>
  <si>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</si>
  <si>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</si>
  <si>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</si>
  <si>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</si>
  <si>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</si>
  <si>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</si>
  <si>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</si>
  <si>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</si>
  <si>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</si>
  <si>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</si>
  <si>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</si>
  <si>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</si>
  <si>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</si>
  <si>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</si>
  <si>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</si>
  <si>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</si>
  <si>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</si>
  <si>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</si>
  <si>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</si>
  <si>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</si>
  <si>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</si>
  <si>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</si>
  <si>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</si>
  <si>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</si>
  <si>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</si>
  <si>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</si>
  <si>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</si>
  <si>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</si>
  <si>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</si>
  <si>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</si>
  <si>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</si>
  <si>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</si>
  <si>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rgb="FF000000"/>
        <rFont val="Meiryo UI"/>
        <family val="2"/>
        <charset val="128"/>
      </rPr>
      <t>尾崎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</si>
  <si>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rgb="FF000000"/>
        <rFont val="Meiryo UI"/>
        <family val="2"/>
        <charset val="128"/>
      </rPr>
      <t>黛良</t>
    </r>
    <r>
      <rPr>
        <sz val="11"/>
        <color indexed="8"/>
        <rFont val="Calibri"/>
        <family val="2"/>
      </rPr>
      <t xml:space="preserve"> </t>
    </r>
    <phoneticPr fontId="2"/>
  </si>
  <si>
    <t>深山</t>
    <phoneticPr fontId="2"/>
  </si>
  <si>
    <t>彰紀</t>
    <phoneticPr fontId="2"/>
  </si>
  <si>
    <t>渡辺</t>
    <phoneticPr fontId="2"/>
  </si>
  <si>
    <t>勇一</t>
    <phoneticPr fontId="2"/>
  </si>
  <si>
    <t>齊藤</t>
    <phoneticPr fontId="2"/>
  </si>
  <si>
    <t>玲緒</t>
    <phoneticPr fontId="2"/>
  </si>
  <si>
    <r>
      <rPr>
        <sz val="11"/>
        <color rgb="FF000000"/>
        <rFont val="Meiryo UI"/>
        <family val="2"/>
        <charset val="128"/>
      </rPr>
      <t>鈴木</t>
    </r>
    <r>
      <rPr>
        <sz val="11"/>
        <color indexed="8"/>
        <rFont val="Calibri"/>
        <family val="2"/>
      </rPr>
      <t xml:space="preserve"> </t>
    </r>
    <phoneticPr fontId="2"/>
  </si>
  <si>
    <t>大和</t>
    <phoneticPr fontId="2"/>
  </si>
  <si>
    <r>
      <rPr>
        <sz val="11"/>
        <color rgb="FF000000"/>
        <rFont val="Meiryo UI"/>
        <family val="2"/>
        <charset val="128"/>
      </rPr>
      <t>森田</t>
    </r>
    <r>
      <rPr>
        <sz val="11"/>
        <color indexed="8"/>
        <rFont val="Calibri"/>
        <family val="2"/>
      </rPr>
      <t xml:space="preserve"> </t>
    </r>
    <phoneticPr fontId="2"/>
  </si>
  <si>
    <t>顕仁</t>
    <phoneticPr fontId="2"/>
  </si>
  <si>
    <t>平原</t>
    <phoneticPr fontId="2"/>
  </si>
  <si>
    <t>鼓大</t>
    <phoneticPr fontId="2"/>
  </si>
  <si>
    <t>渡邉</t>
    <phoneticPr fontId="2"/>
  </si>
  <si>
    <t>燈馬</t>
    <phoneticPr fontId="2"/>
  </si>
  <si>
    <t>松戸ミライズバレーボールクラブ</t>
    <phoneticPr fontId="2"/>
  </si>
  <si>
    <t>宮本</t>
    <phoneticPr fontId="2"/>
  </si>
  <si>
    <t>久雄</t>
    <phoneticPr fontId="2"/>
  </si>
  <si>
    <t>紀宏</t>
    <phoneticPr fontId="2"/>
  </si>
  <si>
    <r>
      <rPr>
        <sz val="11"/>
        <color rgb="FF000000"/>
        <rFont val="ＭＳ Ｐゴシック"/>
        <family val="2"/>
        <charset val="128"/>
      </rPr>
      <t>木戸</t>
    </r>
    <r>
      <rPr>
        <sz val="11"/>
        <color indexed="8"/>
        <rFont val="Calibri"/>
        <family val="2"/>
      </rPr>
      <t xml:space="preserve"> </t>
    </r>
    <phoneticPr fontId="2"/>
  </si>
  <si>
    <t>一夫</t>
    <phoneticPr fontId="2"/>
  </si>
  <si>
    <t>松戸市</t>
    <rPh sb="0" eb="2">
      <t>マツド</t>
    </rPh>
    <rPh sb="2" eb="3">
      <t>シ</t>
    </rPh>
    <phoneticPr fontId="2"/>
  </si>
  <si>
    <t>新京成電鉄</t>
    <rPh sb="0" eb="5">
      <t>シンケイセイデンテツ</t>
    </rPh>
    <phoneticPr fontId="2"/>
  </si>
  <si>
    <t>上本郷</t>
    <rPh sb="0" eb="3">
      <t>カミホンゴウ</t>
    </rPh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</si>
  <si>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</si>
  <si>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</si>
  <si>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271</t>
    <phoneticPr fontId="2"/>
  </si>
  <si>
    <t>0064</t>
    <phoneticPr fontId="2"/>
  </si>
  <si>
    <t>千葉県松戸市上本郷4374－2</t>
    <rPh sb="0" eb="9">
      <t>チバケンマツドシカミホンゴウ</t>
    </rPh>
    <phoneticPr fontId="2"/>
  </si>
  <si>
    <t>090</t>
    <phoneticPr fontId="2"/>
  </si>
  <si>
    <t>8586</t>
    <phoneticPr fontId="2"/>
  </si>
  <si>
    <t>7565</t>
    <phoneticPr fontId="2"/>
  </si>
  <si>
    <t>マツドミライズバレーボールクラブ</t>
    <phoneticPr fontId="2"/>
  </si>
  <si>
    <t>松戸市立上本郷第二小学校</t>
    <rPh sb="0" eb="4">
      <t>マツドシリツ</t>
    </rPh>
    <rPh sb="4" eb="7">
      <t>カミホンゴウ</t>
    </rPh>
    <rPh sb="7" eb="12">
      <t>ダイニショウガッコウ</t>
    </rPh>
    <phoneticPr fontId="27"/>
  </si>
  <si>
    <t>松戸市立寒風台小学校</t>
    <rPh sb="0" eb="4">
      <t>マツドシリツ</t>
    </rPh>
    <rPh sb="4" eb="6">
      <t>サムカゼ</t>
    </rPh>
    <rPh sb="6" eb="7">
      <t>ダイ</t>
    </rPh>
    <rPh sb="7" eb="10">
      <t>ショウガッコウ</t>
    </rPh>
    <phoneticPr fontId="27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</si>
  <si>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7"/>
  </si>
  <si>
    <t>松戸市立中部小学校</t>
    <rPh sb="0" eb="4">
      <t>マツドシリツ</t>
    </rPh>
    <rPh sb="4" eb="6">
      <t>チュウブ</t>
    </rPh>
    <rPh sb="6" eb="9">
      <t>ショウガッコウ</t>
    </rPh>
    <phoneticPr fontId="27"/>
  </si>
  <si>
    <t>流山市立向小金小学校</t>
    <rPh sb="0" eb="4">
      <t>ナガレヤマシリツ</t>
    </rPh>
    <rPh sb="4" eb="5">
      <t>ムカイ</t>
    </rPh>
    <rPh sb="5" eb="7">
      <t>コガネ</t>
    </rPh>
    <rPh sb="7" eb="10">
      <t>ショウガッコウ</t>
    </rPh>
    <phoneticPr fontId="27"/>
  </si>
  <si>
    <t>流山市立流山南小学校</t>
    <rPh sb="0" eb="2">
      <t>ナガレヤマ</t>
    </rPh>
    <rPh sb="2" eb="4">
      <t>シリツ</t>
    </rPh>
    <rPh sb="4" eb="7">
      <t>ナガレヤマミナミ</t>
    </rPh>
    <rPh sb="7" eb="10">
      <t>ショウガッコウ</t>
    </rPh>
    <phoneticPr fontId="27"/>
  </si>
  <si>
    <t>柏市立田中小学校</t>
    <rPh sb="0" eb="3">
      <t>カシワシリツ</t>
    </rPh>
    <rPh sb="3" eb="5">
      <t>タナカ</t>
    </rPh>
    <rPh sb="5" eb="8">
      <t>ショウガッコウ</t>
    </rPh>
    <phoneticPr fontId="27"/>
  </si>
  <si>
    <t>4009</t>
    <phoneticPr fontId="2"/>
  </si>
  <si>
    <t>8543</t>
    <phoneticPr fontId="2"/>
  </si>
  <si>
    <t>0092</t>
    <phoneticPr fontId="2"/>
  </si>
  <si>
    <t>千葉県松戸市松戸2285－21</t>
    <rPh sb="0" eb="2">
      <t>チバ</t>
    </rPh>
    <rPh sb="2" eb="3">
      <t>ケン</t>
    </rPh>
    <rPh sb="3" eb="5">
      <t>マツド</t>
    </rPh>
    <rPh sb="5" eb="6">
      <t>シ</t>
    </rPh>
    <rPh sb="6" eb="8">
      <t>マツド</t>
    </rPh>
    <phoneticPr fontId="2"/>
  </si>
  <si>
    <t>千葉県松戸市上本郷3737－2</t>
    <rPh sb="0" eb="3">
      <t>チバケン</t>
    </rPh>
    <rPh sb="3" eb="9">
      <t>マツドシカミホンゴウ</t>
    </rPh>
    <phoneticPr fontId="2"/>
  </si>
  <si>
    <t>080</t>
    <phoneticPr fontId="2"/>
  </si>
  <si>
    <t>1074</t>
    <phoneticPr fontId="2"/>
  </si>
  <si>
    <t>6098</t>
    <phoneticPr fontId="2"/>
  </si>
  <si>
    <t>千葉県松戸市常盤平2285－21</t>
    <rPh sb="0" eb="3">
      <t>チバケン</t>
    </rPh>
    <rPh sb="3" eb="6">
      <t>マツドシ</t>
    </rPh>
    <rPh sb="6" eb="9">
      <t>トキワダイラ</t>
    </rPh>
    <phoneticPr fontId="2"/>
  </si>
  <si>
    <t>ミヤモト</t>
    <phoneticPr fontId="2"/>
  </si>
  <si>
    <t>ヒサオ</t>
    <phoneticPr fontId="2"/>
  </si>
  <si>
    <t>ミヤマ</t>
    <phoneticPr fontId="2"/>
  </si>
  <si>
    <t>ノリヒロ</t>
    <phoneticPr fontId="2"/>
  </si>
  <si>
    <t>キド</t>
    <phoneticPr fontId="2"/>
  </si>
  <si>
    <t>カズオ</t>
    <phoneticPr fontId="2"/>
  </si>
  <si>
    <t>オザキ</t>
    <phoneticPr fontId="2"/>
  </si>
  <si>
    <t>タイラ</t>
    <phoneticPr fontId="2"/>
  </si>
  <si>
    <t>アキノリ</t>
    <phoneticPr fontId="2"/>
  </si>
  <si>
    <t>ワタナベ</t>
    <phoneticPr fontId="2"/>
  </si>
  <si>
    <t>ユウイチ</t>
    <phoneticPr fontId="2"/>
  </si>
  <si>
    <t>サイトウ</t>
    <phoneticPr fontId="2"/>
  </si>
  <si>
    <t>レオ</t>
    <phoneticPr fontId="2"/>
  </si>
  <si>
    <t>スズキ</t>
    <phoneticPr fontId="2"/>
  </si>
  <si>
    <t>ヤマト</t>
    <phoneticPr fontId="2"/>
  </si>
  <si>
    <t>モリタ</t>
    <phoneticPr fontId="2"/>
  </si>
  <si>
    <t>アキト</t>
    <phoneticPr fontId="2"/>
  </si>
  <si>
    <t>ヒラハラ</t>
    <phoneticPr fontId="2"/>
  </si>
  <si>
    <t>コダイ</t>
    <phoneticPr fontId="2"/>
  </si>
  <si>
    <t>トウマ</t>
    <phoneticPr fontId="2"/>
  </si>
  <si>
    <t>キャプテン尾崎を中心に元気いっぱいに盛り上げていきます！！日頃の感謝を忘れずに頑張ります！</t>
    <rPh sb="5" eb="7">
      <t>オザキ</t>
    </rPh>
    <rPh sb="8" eb="10">
      <t>チュウシン</t>
    </rPh>
    <rPh sb="11" eb="13">
      <t>ゲンキ</t>
    </rPh>
    <rPh sb="18" eb="19">
      <t>モ</t>
    </rPh>
    <rPh sb="20" eb="21">
      <t>ア</t>
    </rPh>
    <rPh sb="29" eb="31">
      <t>ヒゴロ</t>
    </rPh>
    <rPh sb="32" eb="34">
      <t>カンシャ</t>
    </rPh>
    <rPh sb="35" eb="36">
      <t>ワス</t>
    </rPh>
    <rPh sb="39" eb="41">
      <t>ガンバ</t>
    </rPh>
    <phoneticPr fontId="2"/>
  </si>
  <si>
    <t>270</t>
    <phoneticPr fontId="2"/>
  </si>
  <si>
    <t>2261</t>
    <phoneticPr fontId="2"/>
  </si>
  <si>
    <t>5314</t>
    <phoneticPr fontId="2"/>
  </si>
  <si>
    <t>5547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</si>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</sst>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Meiryo UI"/>
      <family val="2"/>
      <charset val="128"/>
    </font>
    <font>
      <sz val="11"/>
      <color indexed="8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Yu Gothic"/>
      <family val="2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3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6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1" workbookViewId="0">
      <selection activeCell="AP41" sqref="AP41"/>
    </sheetView>
  </sheetViews>
  <sheetFormatPr baseColWidth="12" defaultColWidth="9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6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6" t="s">
        <v>121</v>
      </c>
      <c r="B2" s="197"/>
      <c r="C2" s="198" t="s">
        <v>165</v>
      </c>
      <c r="D2" s="199"/>
      <c r="E2" s="199"/>
      <c r="F2" s="199"/>
      <c r="G2" s="199"/>
      <c r="H2" s="199"/>
      <c r="I2" s="200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5" t="s">
        <v>101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1" t="s">
        <v>122</v>
      </c>
      <c r="B3" s="202"/>
      <c r="C3" s="203" t="s">
        <v>148</v>
      </c>
      <c r="D3" s="204"/>
      <c r="E3" s="204"/>
      <c r="F3" s="204"/>
      <c r="G3" s="204"/>
      <c r="H3" s="204"/>
      <c r="I3" s="205"/>
      <c r="J3" s="59" t="s">
        <v>90</v>
      </c>
      <c r="K3" s="60"/>
      <c r="L3" s="60"/>
      <c r="M3" s="60"/>
      <c r="N3" s="60"/>
      <c r="O3" s="61"/>
      <c r="P3" s="193" t="s">
        <v>154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4" t="s">
        <v>111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" customHeight="1">
      <c r="A4" s="79" t="s">
        <v>123</v>
      </c>
      <c r="B4" s="80"/>
      <c r="C4" s="69">
        <v>433742540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433742540</v>
      </c>
      <c r="K5" s="123"/>
      <c r="L5" s="123"/>
      <c r="M5" s="123"/>
      <c r="N5" s="123"/>
      <c r="O5" s="123"/>
      <c r="P5" s="181" t="s">
        <v>155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156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2" t="s">
        <v>107</v>
      </c>
      <c r="D6" s="213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0" t="s">
        <v>95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96</v>
      </c>
      <c r="AL6" s="192"/>
      <c r="AM6" s="192"/>
      <c r="AN6" s="192"/>
      <c r="AO6" s="192"/>
      <c r="AP6" s="192"/>
      <c r="AQ6" s="192"/>
      <c r="AR6" s="192"/>
      <c r="AS6" s="192"/>
      <c r="AT6" s="34" t="s">
        <v>124</v>
      </c>
    </row>
    <row r="7" spans="1:51" ht="13.5" customHeight="1">
      <c r="A7" s="75"/>
      <c r="B7" s="76"/>
      <c r="C7" s="137" t="s">
        <v>182</v>
      </c>
      <c r="D7" s="87"/>
      <c r="E7" s="124" t="s">
        <v>183</v>
      </c>
      <c r="F7" s="88"/>
      <c r="G7" s="68">
        <v>513561113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211" t="s">
        <v>159</v>
      </c>
      <c r="S7" s="85"/>
      <c r="T7" s="85"/>
      <c r="U7" s="85"/>
      <c r="V7" s="27" t="s">
        <v>8</v>
      </c>
      <c r="W7" s="83" t="s">
        <v>175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178</v>
      </c>
      <c r="AM7" s="126"/>
      <c r="AN7" s="126"/>
      <c r="AO7" s="126"/>
      <c r="AP7" s="126"/>
      <c r="AQ7" s="126"/>
      <c r="AR7" s="126"/>
      <c r="AS7" s="36" t="s">
        <v>10</v>
      </c>
      <c r="AT7" s="239">
        <v>53</v>
      </c>
    </row>
    <row r="8" spans="1:51" ht="18" customHeight="1">
      <c r="A8" s="75"/>
      <c r="B8" s="76"/>
      <c r="C8" s="138" t="s">
        <v>149</v>
      </c>
      <c r="D8" s="113"/>
      <c r="E8" s="188" t="s">
        <v>150</v>
      </c>
      <c r="F8" s="114"/>
      <c r="G8" s="68"/>
      <c r="H8" s="68"/>
      <c r="I8" s="68"/>
      <c r="J8" s="68"/>
      <c r="K8" s="68"/>
      <c r="L8" s="68"/>
      <c r="M8" s="68"/>
      <c r="N8" s="68"/>
      <c r="O8" s="68"/>
      <c r="P8" s="127" t="s">
        <v>176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179</v>
      </c>
      <c r="AL8" s="130"/>
      <c r="AM8" s="130"/>
      <c r="AN8" s="130"/>
      <c r="AO8" s="37" t="s">
        <v>11</v>
      </c>
      <c r="AP8" s="131" t="s">
        <v>180</v>
      </c>
      <c r="AQ8" s="130"/>
      <c r="AR8" s="130"/>
      <c r="AS8" s="132"/>
      <c r="AT8" s="239"/>
    </row>
    <row r="9" spans="1:51" ht="14.5" customHeight="1">
      <c r="A9" s="75" t="s">
        <v>82</v>
      </c>
      <c r="B9" s="76"/>
      <c r="C9" s="117" t="s">
        <v>184</v>
      </c>
      <c r="D9" s="87"/>
      <c r="E9" s="118" t="s">
        <v>185</v>
      </c>
      <c r="F9" s="88"/>
      <c r="G9" s="68">
        <v>522591086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159</v>
      </c>
      <c r="S9" s="85"/>
      <c r="T9" s="85"/>
      <c r="U9" s="85"/>
      <c r="V9" s="27" t="s">
        <v>8</v>
      </c>
      <c r="W9" s="83" t="s">
        <v>160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6" t="s">
        <v>162</v>
      </c>
      <c r="AM9" s="126"/>
      <c r="AN9" s="126"/>
      <c r="AO9" s="126"/>
      <c r="AP9" s="126"/>
      <c r="AQ9" s="126"/>
      <c r="AR9" s="126"/>
      <c r="AS9" s="36" t="s">
        <v>126</v>
      </c>
      <c r="AT9" s="240">
        <v>42</v>
      </c>
    </row>
    <row r="10" spans="1:51" ht="18" customHeight="1">
      <c r="A10" s="75"/>
      <c r="B10" s="76"/>
      <c r="C10" s="138" t="s">
        <v>134</v>
      </c>
      <c r="D10" s="113"/>
      <c r="E10" s="188" t="s">
        <v>151</v>
      </c>
      <c r="F10" s="114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177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90"/>
      <c r="AK10" s="129" t="s">
        <v>173</v>
      </c>
      <c r="AL10" s="130"/>
      <c r="AM10" s="130"/>
      <c r="AN10" s="130"/>
      <c r="AO10" s="37" t="s">
        <v>127</v>
      </c>
      <c r="AP10" s="130" t="s">
        <v>174</v>
      </c>
      <c r="AQ10" s="130"/>
      <c r="AR10" s="130"/>
      <c r="AS10" s="132"/>
      <c r="AT10" s="240"/>
    </row>
    <row r="11" spans="1:51" ht="14.5" customHeight="1">
      <c r="A11" s="75" t="s">
        <v>83</v>
      </c>
      <c r="B11" s="76"/>
      <c r="C11" s="137" t="s">
        <v>186</v>
      </c>
      <c r="D11" s="87"/>
      <c r="E11" s="118" t="s">
        <v>187</v>
      </c>
      <c r="F11" s="88"/>
      <c r="G11" s="68">
        <v>508568040</v>
      </c>
      <c r="H11" s="68"/>
      <c r="I11" s="68"/>
      <c r="J11" s="68"/>
      <c r="K11" s="68"/>
      <c r="L11" s="68"/>
      <c r="M11" s="68">
        <v>400849</v>
      </c>
      <c r="N11" s="68"/>
      <c r="O11" s="68"/>
      <c r="P11" s="65" t="s">
        <v>7</v>
      </c>
      <c r="Q11" s="66"/>
      <c r="R11" s="85" t="s">
        <v>203</v>
      </c>
      <c r="S11" s="85"/>
      <c r="T11" s="85"/>
      <c r="U11" s="85"/>
      <c r="V11" s="27" t="s">
        <v>8</v>
      </c>
      <c r="W11" s="83" t="s">
        <v>204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5" t="s">
        <v>162</v>
      </c>
      <c r="AM11" s="126"/>
      <c r="AN11" s="126"/>
      <c r="AO11" s="126"/>
      <c r="AP11" s="126"/>
      <c r="AQ11" s="126"/>
      <c r="AR11" s="126"/>
      <c r="AS11" s="36" t="s">
        <v>126</v>
      </c>
      <c r="AT11" s="240">
        <v>57</v>
      </c>
    </row>
    <row r="12" spans="1:51" ht="18" customHeight="1">
      <c r="A12" s="75"/>
      <c r="B12" s="76"/>
      <c r="C12" s="140" t="s">
        <v>152</v>
      </c>
      <c r="D12" s="113"/>
      <c r="E12" s="188" t="s">
        <v>153</v>
      </c>
      <c r="F12" s="114"/>
      <c r="G12" s="68"/>
      <c r="H12" s="68"/>
      <c r="I12" s="68"/>
      <c r="J12" s="68"/>
      <c r="K12" s="68"/>
      <c r="L12" s="68"/>
      <c r="M12" s="68"/>
      <c r="N12" s="68"/>
      <c r="O12" s="68"/>
      <c r="P12" s="189" t="s">
        <v>181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90"/>
      <c r="AK12" s="129" t="s">
        <v>205</v>
      </c>
      <c r="AL12" s="130"/>
      <c r="AM12" s="130"/>
      <c r="AN12" s="130"/>
      <c r="AO12" s="37" t="s">
        <v>127</v>
      </c>
      <c r="AP12" s="131" t="s">
        <v>206</v>
      </c>
      <c r="AQ12" s="130"/>
      <c r="AR12" s="130"/>
      <c r="AS12" s="132"/>
      <c r="AT12" s="240"/>
    </row>
    <row r="13" spans="1:51" ht="15" customHeight="1">
      <c r="A13" s="75" t="s">
        <v>84</v>
      </c>
      <c r="B13" s="76"/>
      <c r="C13" s="110"/>
      <c r="D13" s="87"/>
      <c r="E13" s="87"/>
      <c r="F13" s="88"/>
      <c r="G13" s="111"/>
      <c r="H13" s="111"/>
      <c r="I13" s="111"/>
      <c r="J13" s="111"/>
      <c r="K13" s="111"/>
      <c r="L13" s="111"/>
      <c r="M13" s="111"/>
      <c r="N13" s="111"/>
      <c r="O13" s="111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41"/>
    </row>
    <row r="14" spans="1:51" ht="18" customHeight="1">
      <c r="A14" s="75"/>
      <c r="B14" s="76"/>
      <c r="C14" s="112"/>
      <c r="D14" s="113"/>
      <c r="E14" s="113"/>
      <c r="F14" s="114"/>
      <c r="G14" s="111"/>
      <c r="H14" s="111"/>
      <c r="I14" s="111"/>
      <c r="J14" s="111"/>
      <c r="K14" s="111"/>
      <c r="L14" s="111"/>
      <c r="M14" s="111"/>
      <c r="N14" s="111"/>
      <c r="O14" s="111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41"/>
    </row>
    <row r="15" spans="1:51" ht="15" customHeight="1">
      <c r="A15" s="122" t="s">
        <v>98</v>
      </c>
      <c r="B15" s="76"/>
      <c r="C15" s="137" t="s">
        <v>157</v>
      </c>
      <c r="D15" s="87"/>
      <c r="E15" s="124" t="s">
        <v>158</v>
      </c>
      <c r="F15" s="88"/>
      <c r="G15" s="111"/>
      <c r="H15" s="111"/>
      <c r="I15" s="111"/>
      <c r="J15" s="111"/>
      <c r="K15" s="111"/>
      <c r="L15" s="111"/>
      <c r="M15" s="111"/>
      <c r="N15" s="111"/>
      <c r="O15" s="111"/>
      <c r="P15" s="65" t="s">
        <v>7</v>
      </c>
      <c r="Q15" s="66"/>
      <c r="R15" s="85" t="s">
        <v>159</v>
      </c>
      <c r="S15" s="85"/>
      <c r="T15" s="85"/>
      <c r="U15" s="85"/>
      <c r="V15" s="27" t="s">
        <v>8</v>
      </c>
      <c r="W15" s="84" t="s">
        <v>160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5" t="s">
        <v>162</v>
      </c>
      <c r="AM15" s="126"/>
      <c r="AN15" s="126"/>
      <c r="AO15" s="126"/>
      <c r="AP15" s="126"/>
      <c r="AQ15" s="126"/>
      <c r="AR15" s="126"/>
      <c r="AS15" s="36" t="s">
        <v>126</v>
      </c>
      <c r="AT15" s="240">
        <v>55</v>
      </c>
    </row>
    <row r="16" spans="1:51" ht="18" customHeight="1">
      <c r="A16" s="75"/>
      <c r="B16" s="76"/>
      <c r="C16" s="138" t="s">
        <v>157</v>
      </c>
      <c r="D16" s="113"/>
      <c r="E16" s="133" t="s">
        <v>158</v>
      </c>
      <c r="F16" s="114"/>
      <c r="G16" s="111"/>
      <c r="H16" s="111"/>
      <c r="I16" s="111"/>
      <c r="J16" s="111"/>
      <c r="K16" s="111"/>
      <c r="L16" s="111"/>
      <c r="M16" s="111"/>
      <c r="N16" s="111"/>
      <c r="O16" s="111"/>
      <c r="P16" s="127" t="s">
        <v>161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90"/>
      <c r="AK16" s="129" t="s">
        <v>163</v>
      </c>
      <c r="AL16" s="130"/>
      <c r="AM16" s="130"/>
      <c r="AN16" s="130"/>
      <c r="AO16" s="37" t="s">
        <v>127</v>
      </c>
      <c r="AP16" s="131" t="s">
        <v>164</v>
      </c>
      <c r="AQ16" s="130"/>
      <c r="AR16" s="130"/>
      <c r="AS16" s="132"/>
      <c r="AT16" s="240"/>
    </row>
    <row r="17" spans="1:46">
      <c r="A17" s="75" t="s">
        <v>0</v>
      </c>
      <c r="B17" s="76"/>
      <c r="C17" s="139" t="str">
        <f>IF(P16="","",P16)</f>
        <v>千葉県松戸市上本郷4374－2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9" t="str">
        <f>IF(AL15="","",AL15&amp;"-"&amp;AK16&amp;"-"&amp;AP16)</f>
        <v>090-8586-7565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90</v>
      </c>
      <c r="D21" s="54"/>
      <c r="E21" s="54">
        <v>8586</v>
      </c>
      <c r="F21" s="54"/>
      <c r="G21" s="54">
        <v>7565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" customHeight="1" thickBot="1">
      <c r="A23" s="120" t="s">
        <v>130</v>
      </c>
      <c r="B23" s="119" t="s">
        <v>86</v>
      </c>
      <c r="C23" s="141" t="s">
        <v>105</v>
      </c>
      <c r="D23" s="142"/>
      <c r="E23" s="143" t="s">
        <v>106</v>
      </c>
      <c r="F23" s="144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8" t="s">
        <v>99</v>
      </c>
      <c r="Q23" s="119"/>
      <c r="R23" s="119"/>
      <c r="S23" s="119"/>
      <c r="T23" s="2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21"/>
      <c r="B24" s="76"/>
      <c r="C24" s="152" t="s">
        <v>103</v>
      </c>
      <c r="D24" s="153"/>
      <c r="E24" s="154" t="s">
        <v>104</v>
      </c>
      <c r="F24" s="15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0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256" t="s">
        <v>207</v>
      </c>
      <c r="C25" s="137" t="s">
        <v>188</v>
      </c>
      <c r="D25" s="87"/>
      <c r="E25" s="124" t="s">
        <v>189</v>
      </c>
      <c r="F25" s="88"/>
      <c r="G25" s="92">
        <v>5</v>
      </c>
      <c r="H25" s="94"/>
      <c r="I25" s="92" t="s">
        <v>166</v>
      </c>
      <c r="J25" s="93"/>
      <c r="K25" s="93"/>
      <c r="L25" s="94"/>
      <c r="M25" s="92">
        <v>520465143</v>
      </c>
      <c r="N25" s="93"/>
      <c r="O25" s="94"/>
      <c r="P25" s="92">
        <v>159</v>
      </c>
      <c r="Q25" s="93"/>
      <c r="R25" s="93"/>
      <c r="S25" s="93"/>
      <c r="T25" s="98"/>
      <c r="U25" s="1"/>
      <c r="V25" s="1"/>
      <c r="W25" s="1"/>
      <c r="X25" s="1"/>
      <c r="Y25" s="100">
        <v>9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07"/>
      <c r="B26" s="109"/>
      <c r="C26" s="140" t="s">
        <v>132</v>
      </c>
      <c r="D26" s="113"/>
      <c r="E26" s="145" t="s">
        <v>133</v>
      </c>
      <c r="F26" s="114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7" t="s">
        <v>184</v>
      </c>
      <c r="D27" s="87"/>
      <c r="E27" s="124" t="s">
        <v>190</v>
      </c>
      <c r="F27" s="88"/>
      <c r="G27" s="92">
        <v>5</v>
      </c>
      <c r="H27" s="94"/>
      <c r="I27" s="92" t="s">
        <v>167</v>
      </c>
      <c r="J27" s="93"/>
      <c r="K27" s="93"/>
      <c r="L27" s="94"/>
      <c r="M27" s="92">
        <v>518078812</v>
      </c>
      <c r="N27" s="93"/>
      <c r="O27" s="94"/>
      <c r="P27" s="92">
        <v>149</v>
      </c>
      <c r="Q27" s="93"/>
      <c r="R27" s="93"/>
      <c r="S27" s="93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07"/>
      <c r="B28" s="109"/>
      <c r="C28" s="115" t="s">
        <v>134</v>
      </c>
      <c r="D28" s="113"/>
      <c r="E28" s="116" t="s">
        <v>135</v>
      </c>
      <c r="F28" s="114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7" t="s">
        <v>191</v>
      </c>
      <c r="D29" s="87"/>
      <c r="E29" s="124" t="s">
        <v>192</v>
      </c>
      <c r="F29" s="88"/>
      <c r="G29" s="92">
        <v>5</v>
      </c>
      <c r="H29" s="94"/>
      <c r="I29" s="92" t="s">
        <v>168</v>
      </c>
      <c r="J29" s="93"/>
      <c r="K29" s="93"/>
      <c r="L29" s="94"/>
      <c r="M29" s="92">
        <v>519046209</v>
      </c>
      <c r="N29" s="93"/>
      <c r="O29" s="94"/>
      <c r="P29" s="92">
        <v>144</v>
      </c>
      <c r="Q29" s="93"/>
      <c r="R29" s="93"/>
      <c r="S29" s="93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07"/>
      <c r="B30" s="109"/>
      <c r="C30" s="115" t="s">
        <v>136</v>
      </c>
      <c r="D30" s="113"/>
      <c r="E30" s="116" t="s">
        <v>137</v>
      </c>
      <c r="F30" s="114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7" t="s">
        <v>193</v>
      </c>
      <c r="D31" s="87"/>
      <c r="E31" s="118" t="s">
        <v>194</v>
      </c>
      <c r="F31" s="88"/>
      <c r="G31" s="92">
        <v>5</v>
      </c>
      <c r="H31" s="94"/>
      <c r="I31" s="92" t="s">
        <v>169</v>
      </c>
      <c r="J31" s="93"/>
      <c r="K31" s="93"/>
      <c r="L31" s="94"/>
      <c r="M31" s="92">
        <v>519957475</v>
      </c>
      <c r="N31" s="93"/>
      <c r="O31" s="94"/>
      <c r="P31" s="92">
        <v>149</v>
      </c>
      <c r="Q31" s="93"/>
      <c r="R31" s="93"/>
      <c r="S31" s="93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07"/>
      <c r="B32" s="109"/>
      <c r="C32" s="115" t="s">
        <v>138</v>
      </c>
      <c r="D32" s="113"/>
      <c r="E32" s="116" t="s">
        <v>139</v>
      </c>
      <c r="F32" s="114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99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7" t="s">
        <v>195</v>
      </c>
      <c r="D33" s="87"/>
      <c r="E33" s="118" t="s">
        <v>196</v>
      </c>
      <c r="F33" s="88"/>
      <c r="G33" s="92">
        <v>5</v>
      </c>
      <c r="H33" s="94"/>
      <c r="I33" s="92" t="s">
        <v>170</v>
      </c>
      <c r="J33" s="93"/>
      <c r="K33" s="93"/>
      <c r="L33" s="94"/>
      <c r="M33" s="92">
        <v>522014486</v>
      </c>
      <c r="N33" s="93"/>
      <c r="O33" s="94"/>
      <c r="P33" s="92">
        <v>156</v>
      </c>
      <c r="Q33" s="93"/>
      <c r="R33" s="93"/>
      <c r="S33" s="93"/>
      <c r="T33" s="98"/>
      <c r="U33" s="1"/>
      <c r="V33" s="1"/>
      <c r="W33" s="1"/>
      <c r="X33" s="1"/>
      <c r="Y33" s="206">
        <v>1</v>
      </c>
      <c r="Z33" s="93"/>
      <c r="AA33" s="93"/>
      <c r="AB33" s="93"/>
      <c r="AC33" s="93"/>
      <c r="AD33" s="93"/>
      <c r="AE33" s="93"/>
      <c r="AF33" s="93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07"/>
      <c r="B34" s="109"/>
      <c r="C34" s="140" t="s">
        <v>140</v>
      </c>
      <c r="D34" s="113"/>
      <c r="E34" s="116" t="s">
        <v>141</v>
      </c>
      <c r="F34" s="114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99"/>
      <c r="U34" s="1"/>
      <c r="V34" s="1"/>
      <c r="W34" s="1"/>
      <c r="X34" s="1"/>
      <c r="Y34" s="207"/>
      <c r="Z34" s="158"/>
      <c r="AA34" s="158"/>
      <c r="AB34" s="158"/>
      <c r="AC34" s="158"/>
      <c r="AD34" s="158"/>
      <c r="AE34" s="158"/>
      <c r="AF34" s="158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7" t="s">
        <v>197</v>
      </c>
      <c r="D35" s="87"/>
      <c r="E35" s="118" t="s">
        <v>198</v>
      </c>
      <c r="F35" s="88"/>
      <c r="G35" s="92">
        <v>5</v>
      </c>
      <c r="H35" s="94"/>
      <c r="I35" s="92" t="s">
        <v>171</v>
      </c>
      <c r="J35" s="93"/>
      <c r="K35" s="93"/>
      <c r="L35" s="94"/>
      <c r="M35" s="92">
        <v>522473269</v>
      </c>
      <c r="N35" s="93"/>
      <c r="O35" s="94"/>
      <c r="P35" s="92">
        <v>138</v>
      </c>
      <c r="Q35" s="93"/>
      <c r="R35" s="93"/>
      <c r="S35" s="93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07"/>
      <c r="B36" s="109"/>
      <c r="C36" s="140" t="s">
        <v>142</v>
      </c>
      <c r="D36" s="113"/>
      <c r="E36" s="116" t="s">
        <v>143</v>
      </c>
      <c r="F36" s="114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7" t="s">
        <v>199</v>
      </c>
      <c r="D37" s="87"/>
      <c r="E37" s="118" t="s">
        <v>200</v>
      </c>
      <c r="F37" s="88"/>
      <c r="G37" s="92">
        <v>5</v>
      </c>
      <c r="H37" s="94"/>
      <c r="I37" s="92" t="s">
        <v>167</v>
      </c>
      <c r="J37" s="93"/>
      <c r="K37" s="93"/>
      <c r="L37" s="94"/>
      <c r="M37" s="92">
        <v>521613529</v>
      </c>
      <c r="N37" s="93"/>
      <c r="O37" s="94"/>
      <c r="P37" s="92">
        <v>158</v>
      </c>
      <c r="Q37" s="93"/>
      <c r="R37" s="93"/>
      <c r="S37" s="93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07"/>
      <c r="B38" s="109"/>
      <c r="C38" s="115" t="s">
        <v>144</v>
      </c>
      <c r="D38" s="113"/>
      <c r="E38" s="116" t="s">
        <v>145</v>
      </c>
      <c r="F38" s="114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7" t="s">
        <v>191</v>
      </c>
      <c r="D39" s="87"/>
      <c r="E39" s="118" t="s">
        <v>201</v>
      </c>
      <c r="F39" s="88"/>
      <c r="G39" s="92">
        <v>5</v>
      </c>
      <c r="H39" s="94"/>
      <c r="I39" s="92" t="s">
        <v>172</v>
      </c>
      <c r="J39" s="93"/>
      <c r="K39" s="93"/>
      <c r="L39" s="94"/>
      <c r="M39" s="92">
        <v>523013402</v>
      </c>
      <c r="N39" s="93"/>
      <c r="O39" s="94"/>
      <c r="P39" s="92">
        <v>144</v>
      </c>
      <c r="Q39" s="93"/>
      <c r="R39" s="93"/>
      <c r="S39" s="93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07"/>
      <c r="B40" s="109"/>
      <c r="C40" s="115" t="s">
        <v>146</v>
      </c>
      <c r="D40" s="113"/>
      <c r="E40" s="116" t="s">
        <v>147</v>
      </c>
      <c r="F40" s="114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/>
      <c r="C41" s="110"/>
      <c r="D41" s="87"/>
      <c r="E41" s="87"/>
      <c r="F41" s="88"/>
      <c r="G41" s="92"/>
      <c r="H41" s="94"/>
      <c r="I41" s="92"/>
      <c r="J41" s="93"/>
      <c r="K41" s="93"/>
      <c r="L41" s="94"/>
      <c r="M41" s="92"/>
      <c r="N41" s="93"/>
      <c r="O41" s="94"/>
      <c r="P41" s="92"/>
      <c r="Q41" s="93"/>
      <c r="R41" s="93"/>
      <c r="S41" s="93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07"/>
      <c r="B42" s="109"/>
      <c r="C42" s="112"/>
      <c r="D42" s="113"/>
      <c r="E42" s="113"/>
      <c r="F42" s="114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/>
      <c r="C43" s="110"/>
      <c r="D43" s="87"/>
      <c r="E43" s="87"/>
      <c r="F43" s="88"/>
      <c r="G43" s="92"/>
      <c r="H43" s="94"/>
      <c r="I43" s="92"/>
      <c r="J43" s="93"/>
      <c r="K43" s="93"/>
      <c r="L43" s="94"/>
      <c r="M43" s="92"/>
      <c r="N43" s="93"/>
      <c r="O43" s="94"/>
      <c r="P43" s="92"/>
      <c r="Q43" s="93"/>
      <c r="R43" s="93"/>
      <c r="S43" s="93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07"/>
      <c r="B44" s="109"/>
      <c r="C44" s="112"/>
      <c r="D44" s="113"/>
      <c r="E44" s="113"/>
      <c r="F44" s="114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/>
      <c r="C45" s="110"/>
      <c r="D45" s="87"/>
      <c r="E45" s="87"/>
      <c r="F45" s="88"/>
      <c r="G45" s="92"/>
      <c r="H45" s="94"/>
      <c r="I45" s="92"/>
      <c r="J45" s="93"/>
      <c r="K45" s="93"/>
      <c r="L45" s="94"/>
      <c r="M45" s="92"/>
      <c r="N45" s="93"/>
      <c r="O45" s="94"/>
      <c r="P45" s="92"/>
      <c r="Q45" s="93"/>
      <c r="R45" s="93"/>
      <c r="S45" s="93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07"/>
      <c r="B46" s="109"/>
      <c r="C46" s="112"/>
      <c r="D46" s="113"/>
      <c r="E46" s="113"/>
      <c r="F46" s="114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10"/>
      <c r="D47" s="87"/>
      <c r="E47" s="87"/>
      <c r="F47" s="88"/>
      <c r="G47" s="92"/>
      <c r="H47" s="94"/>
      <c r="I47" s="92"/>
      <c r="J47" s="93"/>
      <c r="K47" s="93"/>
      <c r="L47" s="94"/>
      <c r="M47" s="92"/>
      <c r="N47" s="93"/>
      <c r="O47" s="94"/>
      <c r="P47" s="92"/>
      <c r="Q47" s="93"/>
      <c r="R47" s="93"/>
      <c r="S47" s="93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59"/>
      <c r="B48" s="160"/>
      <c r="C48" s="161"/>
      <c r="D48" s="162"/>
      <c r="E48" s="162"/>
      <c r="F48" s="163"/>
      <c r="G48" s="156"/>
      <c r="H48" s="157"/>
      <c r="I48" s="156"/>
      <c r="J48" s="158"/>
      <c r="K48" s="158"/>
      <c r="L48" s="157"/>
      <c r="M48" s="156"/>
      <c r="N48" s="158"/>
      <c r="O48" s="157"/>
      <c r="P48" s="156"/>
      <c r="Q48" s="158"/>
      <c r="R48" s="158"/>
      <c r="S48" s="158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2">
        <v>13</v>
      </c>
      <c r="B49" s="223"/>
      <c r="C49" s="225"/>
      <c r="D49" s="226"/>
      <c r="E49" s="226"/>
      <c r="F49" s="227"/>
      <c r="G49" s="214"/>
      <c r="H49" s="216"/>
      <c r="I49" s="214"/>
      <c r="J49" s="215"/>
      <c r="K49" s="215"/>
      <c r="L49" s="216"/>
      <c r="M49" s="214"/>
      <c r="N49" s="215"/>
      <c r="O49" s="216"/>
      <c r="P49" s="214"/>
      <c r="Q49" s="215"/>
      <c r="R49" s="215"/>
      <c r="S49" s="215"/>
      <c r="T49" s="22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5"/>
      <c r="B50" s="224"/>
      <c r="C50" s="228"/>
      <c r="D50" s="229"/>
      <c r="E50" s="229"/>
      <c r="F50" s="230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23"/>
      <c r="C51" s="225"/>
      <c r="D51" s="226"/>
      <c r="E51" s="226"/>
      <c r="F51" s="227"/>
      <c r="G51" s="214"/>
      <c r="H51" s="216"/>
      <c r="I51" s="214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77"/>
      <c r="B52" s="235"/>
      <c r="C52" s="236"/>
      <c r="D52" s="237"/>
      <c r="E52" s="237"/>
      <c r="F52" s="238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8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9" t="s">
        <v>202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42">
        <f>LEN(A55)</f>
        <v>45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13" yWindow="587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J5" sqref="J5:Q5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男子</v>
      </c>
      <c r="I5" s="9">
        <f>入力!Y25</f>
        <v>9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433742540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新京成電鉄</v>
      </c>
      <c r="S7" s="13" t="str">
        <f>IF(入力!AE5="","",入力!AE5)</f>
        <v>上本郷</v>
      </c>
      <c r="T7" s="13"/>
      <c r="U7" s="13">
        <f>IF(入力!C4="","",入力!C4)</f>
        <v>433742540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宮本</v>
      </c>
      <c r="D16" s="13" t="str">
        <f>IF(入力!E8="","",入力!E8)</f>
        <v>久雄</v>
      </c>
      <c r="E16" s="13" t="str">
        <f>IF(入力!C7="","",入力!C7)</f>
        <v>ミヤモト</v>
      </c>
      <c r="F16" s="13" t="str">
        <f>IF(入力!E7="","",入力!E7)</f>
        <v>ヒサオ</v>
      </c>
      <c r="G16" s="13">
        <f>IF(入力!G7="","",入力!G7)</f>
        <v>513561113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0092</v>
      </c>
      <c r="T16" s="13" t="str">
        <f>IF(入力!P8="","",入力!P8)</f>
        <v>千葉県松戸市松戸2285－21</v>
      </c>
      <c r="U16" s="13" t="str">
        <f>IF(入力!AL7="","",入力!AL7)</f>
        <v>080</v>
      </c>
      <c r="V16" s="13" t="str">
        <f>IF(入力!AK8="","",入力!AK8)</f>
        <v>1074</v>
      </c>
      <c r="W16" s="13" t="str">
        <f>IF(入力!AP8="","",入力!AP8)</f>
        <v>6098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深山</v>
      </c>
      <c r="D17" s="13" t="str">
        <f>IF(入力!E10="","",入力!E10)</f>
        <v>紀宏</v>
      </c>
      <c r="E17" s="13" t="str">
        <f>IF(入力!C9="","",入力!C9)</f>
        <v>ミヤマ</v>
      </c>
      <c r="F17" s="13" t="str">
        <f>IF(入力!E9="","",入力!E9)</f>
        <v>ノリヒロ</v>
      </c>
      <c r="G17" s="13">
        <f>IF(入力!G9="","",入力!G9)</f>
        <v>522591086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0064</v>
      </c>
      <c r="T17" s="13" t="str">
        <f>IF(入力!P10="","",入力!P10)</f>
        <v>千葉県松戸市上本郷3737－2</v>
      </c>
      <c r="U17" s="13" t="str">
        <f>IF(入力!AL9="","",入力!AL9)</f>
        <v>090</v>
      </c>
      <c r="V17" s="13" t="str">
        <f>IF(入力!AK10="","",入力!AK10)</f>
        <v>4009</v>
      </c>
      <c r="W17" s="13" t="str">
        <f>IF(入力!AP10="","",入力!AP10)</f>
        <v>8543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 xml:space="preserve">木戸 </v>
      </c>
      <c r="D20" s="13" t="str">
        <f>IF(入力!E12="","",入力!E12)</f>
        <v>一夫</v>
      </c>
      <c r="E20" s="13" t="str">
        <f>IF(入力!C11="","",入力!C11)</f>
        <v>キド</v>
      </c>
      <c r="F20" s="13" t="str">
        <f>IF(入力!E11="","",入力!E11)</f>
        <v>カズオ</v>
      </c>
      <c r="G20" s="13">
        <f>IF(入力!G11="","",入力!G11)</f>
        <v>508568040</v>
      </c>
      <c r="H20" s="13" t="str">
        <f>IF(入力!J11="","",入力!J11)</f>
        <v/>
      </c>
      <c r="I20" s="13">
        <f>IF(入力!M11="","",入力!M11)</f>
        <v>400849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2261</v>
      </c>
      <c r="T20" s="13" t="str">
        <f>IF(入力!P12="","",入力!P12)</f>
        <v>千葉県松戸市常盤平2285－21</v>
      </c>
      <c r="U20" s="13" t="str">
        <f>IF(入力!AL11="","",入力!AL11)</f>
        <v>090</v>
      </c>
      <c r="V20" s="13" t="str">
        <f>IF(入力!AK12="","",入力!AK12)</f>
        <v>5314</v>
      </c>
      <c r="W20" s="13" t="str">
        <f>IF(入力!AP12="","",入力!AP12)</f>
        <v>5547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敬一朗</v>
      </c>
      <c r="E22" s="13" t="str">
        <f>IF(入力!C15="","",入力!C15)</f>
        <v>池田</v>
      </c>
      <c r="F22" s="13" t="str">
        <f>IF(入力!E15="","",入力!E15)</f>
        <v>敬一朗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>
        <f>IF(入力!C21="","",入力!C21)</f>
        <v>90</v>
      </c>
      <c r="O22" s="13">
        <f>IF(入力!E21="","",入力!E21)</f>
        <v>8586</v>
      </c>
      <c r="P22" s="13">
        <f>IF(入力!G21="","",入力!G21)</f>
        <v>7565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千葉県松戸市上本郷4374－2</v>
      </c>
      <c r="U22" s="13" t="str">
        <f>IF(入力!AL15="","",入力!AL15)</f>
        <v>090</v>
      </c>
      <c r="V22" s="13" t="str">
        <f>IF(入力!AK16="","",入力!AK16)</f>
        <v>8586</v>
      </c>
      <c r="W22" s="13" t="str">
        <f>IF(入力!AP16="","",入力!AP16)</f>
        <v>7565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尾崎 </v>
      </c>
      <c r="D24" s="51" t="str">
        <f>VLOOKUP($B$51,$A$53:$F$352,4)</f>
        <v xml:space="preserve">黛良 </v>
      </c>
      <c r="E24" s="51" t="str">
        <f>VLOOKUP($B$51,$A$53:$F$352,5)</f>
        <v>オザキ</v>
      </c>
      <c r="F24" s="51" t="str">
        <f>VLOOKUP($B$51,$A$53:$F$352,6)</f>
        <v>タイラ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8" thickBot="1">
      <c r="A50" s="17"/>
      <c r="B50" s="18"/>
    </row>
    <row r="51" spans="1:41" ht="1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尾崎 </v>
      </c>
      <c r="D53" s="13" t="str">
        <f>IF(入力!E26="","",入力!E26)</f>
        <v xml:space="preserve">黛良 </v>
      </c>
      <c r="E53" s="13" t="str">
        <f>IF(入力!C25="","",入力!C25)</f>
        <v>オザキ</v>
      </c>
      <c r="F53" s="13" t="str">
        <f>IF(入力!E25="","",入力!E25)</f>
        <v>タイラ</v>
      </c>
      <c r="G53" s="13">
        <f>IF(入力!M25="","",入力!M25)</f>
        <v>520465143</v>
      </c>
      <c r="H53" s="13" t="str">
        <f>IF(入力!I25="","",入力!I25)</f>
        <v>松戸市立上本郷第二小学校</v>
      </c>
      <c r="I53" s="13">
        <f>IF(入力!G25="","",入力!G25)</f>
        <v>5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深山</v>
      </c>
      <c r="D54" s="13" t="str">
        <f>IF(入力!E28="","",入力!E28)</f>
        <v>彰紀</v>
      </c>
      <c r="E54" s="13" t="str">
        <f>IF(入力!C27="","",入力!C27)</f>
        <v>ミヤマ</v>
      </c>
      <c r="F54" s="13" t="str">
        <f>IF(入力!E27="","",入力!E27)</f>
        <v>アキノリ</v>
      </c>
      <c r="G54" s="13">
        <f>IF(入力!M27="","",入力!M27)</f>
        <v>518078812</v>
      </c>
      <c r="H54" s="13" t="str">
        <f>IF(入力!I27="","",入力!I27)</f>
        <v>松戸市立寒風台小学校</v>
      </c>
      <c r="I54" s="13">
        <f>IF(入力!G27="","",入力!G27)</f>
        <v>5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渡辺</v>
      </c>
      <c r="D55" s="13" t="str">
        <f>IF(入力!E30="","",入力!E30)</f>
        <v>勇一</v>
      </c>
      <c r="E55" s="13" t="str">
        <f>IF(入力!C29="","",入力!C29)</f>
        <v>ワタナベ</v>
      </c>
      <c r="F55" s="13" t="str">
        <f>IF(入力!E29="","",入力!E29)</f>
        <v>ユウイチ</v>
      </c>
      <c r="G55" s="13">
        <f>IF(入力!M29="","",入力!M29)</f>
        <v>519046209</v>
      </c>
      <c r="H55" s="13" t="str">
        <f>IF(入力!I29="","",入力!I29)</f>
        <v>松戸市立古ヶ崎小学校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齊藤</v>
      </c>
      <c r="D56" s="13" t="str">
        <f>IF(入力!E32="","",入力!E32)</f>
        <v>玲緒</v>
      </c>
      <c r="E56" s="13" t="str">
        <f>IF(入力!C31="","",入力!C31)</f>
        <v>サイトウ</v>
      </c>
      <c r="F56" s="13" t="str">
        <f>IF(入力!E31="","",入力!E31)</f>
        <v>レオ</v>
      </c>
      <c r="G56" s="13">
        <f>IF(入力!M31="","",入力!M31)</f>
        <v>519957475</v>
      </c>
      <c r="H56" s="13" t="str">
        <f>IF(入力!I31="","",入力!I31)</f>
        <v>松戸市立中部小学校</v>
      </c>
      <c r="I56" s="13">
        <f>IF(入力!G31="","",入力!G31)</f>
        <v>5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鈴木 </v>
      </c>
      <c r="D57" s="13" t="str">
        <f>IF(入力!E34="","",入力!E34)</f>
        <v>大和</v>
      </c>
      <c r="E57" s="13" t="str">
        <f>IF(入力!C33="","",入力!C33)</f>
        <v>スズキ</v>
      </c>
      <c r="F57" s="13" t="str">
        <f>IF(入力!E33="","",入力!E33)</f>
        <v>ヤマト</v>
      </c>
      <c r="G57" s="13">
        <f>IF(入力!M33="","",入力!M33)</f>
        <v>522014486</v>
      </c>
      <c r="H57" s="13" t="str">
        <f>IF(入力!I33="","",入力!I33)</f>
        <v>流山市立向小金小学校</v>
      </c>
      <c r="I57" s="13">
        <f>IF(入力!G33="","",入力!G33)</f>
        <v>5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森田 </v>
      </c>
      <c r="D58" s="13" t="str">
        <f>IF(入力!E36="","",入力!E36)</f>
        <v>顕仁</v>
      </c>
      <c r="E58" s="13" t="str">
        <f>IF(入力!C35="","",入力!C35)</f>
        <v>モリタ</v>
      </c>
      <c r="F58" s="13" t="str">
        <f>IF(入力!E35="","",入力!E35)</f>
        <v>アキト</v>
      </c>
      <c r="G58" s="13">
        <f>IF(入力!M35="","",入力!M35)</f>
        <v>522473269</v>
      </c>
      <c r="H58" s="13" t="str">
        <f>IF(入力!I35="","",入力!I35)</f>
        <v>流山市立流山南小学校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平原</v>
      </c>
      <c r="D59" s="13" t="str">
        <f>IF(入力!E38="","",入力!E38)</f>
        <v>鼓大</v>
      </c>
      <c r="E59" s="13" t="str">
        <f>IF(入力!C37="","",入力!C37)</f>
        <v>ヒラハラ</v>
      </c>
      <c r="F59" s="13" t="str">
        <f>IF(入力!E37="","",入力!E37)</f>
        <v>コダイ</v>
      </c>
      <c r="G59" s="13">
        <f>IF(入力!M37="","",入力!M37)</f>
        <v>521613529</v>
      </c>
      <c r="H59" s="13" t="str">
        <f>IF(入力!I37="","",入力!I37)</f>
        <v>松戸市立寒風台小学校</v>
      </c>
      <c r="I59" s="13">
        <f>IF(入力!G37="","",入力!G37)</f>
        <v>5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渡邉</v>
      </c>
      <c r="D60" s="13" t="str">
        <f>IF(入力!E40="","",入力!E40)</f>
        <v>燈馬</v>
      </c>
      <c r="E60" s="13" t="str">
        <f>IF(入力!C39="","",入力!C39)</f>
        <v>ワタナベ</v>
      </c>
      <c r="F60" s="13" t="str">
        <f>IF(入力!E39="","",入力!E39)</f>
        <v>トウマ</v>
      </c>
      <c r="G60" s="13">
        <f>IF(入力!M39="","",入力!M39)</f>
        <v>523013402</v>
      </c>
      <c r="H60" s="13" t="str">
        <f>IF(入力!I39="","",入力!I39)</f>
        <v>柏市立田中小学校</v>
      </c>
      <c r="I60" s="13">
        <f>IF(入力!G39="","",入力!G39)</f>
        <v>5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2016-05-09T15:17:35Z</cp:lastPrinted>
  <dcterms:created xsi:type="dcterms:W3CDTF">2014-04-05T09:56:00Z</dcterms:created>
  <dcterms:modified xsi:type="dcterms:W3CDTF">2023-01-19T12:52:46Z</dcterms:modified>
</cp:coreProperties>
</file>