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48868ACA-41B2-4EB3-8A83-4AFC20AA0554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<sst xmlns="http://schemas.openxmlformats.org/spreadsheetml/2006/main" count="290" uniqueCount="225">
  <si>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</si>
  <si>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</si>
  <si>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</si>
  <si>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</si>
  <si>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</si>
  <si>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</si>
  <si>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</si>
  <si>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</si>
  <si>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</si>
  <si>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</si>
  <si>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</si>
  <si>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</si>
  <si>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</si>
  <si>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</si>
  <si>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</si>
  <si>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</si>
  <si>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</si>
  <si>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</si>
  <si>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</si>
  <si>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</si>
  <si>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</si>
  <si>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</si>
  <si>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</si>
  <si>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</si>
  <si>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</si>
  <si>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</si>
  <si>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</si>
  <si>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</si>
  <si>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</si>
  <si>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</si>
  <si>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</si>
  <si>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</si>
  <si>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</si>
  <si>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</si>
  <si>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</si>
  <si>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</si>
  <si>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</si>
  <si>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</si>
  <si>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</si>
  <si>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</si>
  <si>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</si>
  <si>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</si>
  <si>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</si>
  <si>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</si>
  <si>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</si>
  <si>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</si>
  <si>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</si>
  <si>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</si>
  <si>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</si>
  <si>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</si>
  <si>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</si>
  <si>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</si>
  <si>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</si>
  <si>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</si>
  <si>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</si>
  <si>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</si>
  <si>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</si>
  <si>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</si>
  <si>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</si>
  <si>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</si>
  <si>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</si>
  <si>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</si>
  <si>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</si>
  <si>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</si>
  <si>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</si>
  <si>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</si>
  <si>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</si>
  <si>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</si>
  <si>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</si>
  <si>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</si>
  <si>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</si>
  <si>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</si>
  <si>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</si>
  <si>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</si>
  <si>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</si>
  <si>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</si>
  <si>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</si>
  <si>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</si>
  <si>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</si>
  <si>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</si>
  <si>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</si>
  <si>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</si>
  <si>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</si>
  <si>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</si>
  <si>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</si>
  <si>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</si>
  <si>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</si>
  <si>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</si>
  <si>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</si>
  <si>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</si>
  <si>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</si>
  <si>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</si>
  <si>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</si>
  <si>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</si>
  <si>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</si>
  <si>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</si>
  <si>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</si>
  <si>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</si>
  <si>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</si>
  <si>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</si>
  <si>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</si>
  <si>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</si>
  <si>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</si>
  <si>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</si>
  <si>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</si>
  <si>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</si>
  <si>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</si>
  <si>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</si>
  <si>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</si>
  <si>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</si>
  <si>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</si>
  <si>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</si>
  <si>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</si>
  <si>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</si>
  <si>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</si>
  <si>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</si>
  <si>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</si>
  <si>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</si>
  <si>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</si>
  <si>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</si>
  <si>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</si>
  <si>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</si>
  <si>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</si>
  <si>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</si>
  <si>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</si>
  <si>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</si>
  <si>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</si>
  <si>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</si>
  <si>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</si>
  <si>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</si>
  <si>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</si>
  <si>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</si>
  <si>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</si>
  <si>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</si>
  <si>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</si>
  <si>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</si>
  <si>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</si>
  <si>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</si>
  <si>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</si>
  <si>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</si>
  <si>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</si>
  <si>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</si>
  <si>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</si>
  <si>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</si>
  <si>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</si>
  <si>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</si>
  <si>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</si>
  <si>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ヨウイチ</t>
    <phoneticPr fontId="2"/>
  </si>
  <si>
    <t>ミヤンジョウ</t>
    <phoneticPr fontId="2"/>
  </si>
  <si>
    <t>千葉県船橋市丸山2-28-19</t>
    <rPh sb="0" eb="8">
      <t>チバケンフナバシシマルヤマ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</si>
  <si>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</si>
  <si>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千葉県船橋市丸山4-10-1-306</t>
    <rPh sb="0" eb="8">
      <t>チバケンフナバシシマルヤマ</t>
    </rPh>
    <phoneticPr fontId="2"/>
  </si>
  <si>
    <t>090</t>
    <phoneticPr fontId="2"/>
  </si>
  <si>
    <t>5314</t>
    <phoneticPr fontId="2"/>
  </si>
  <si>
    <t>9417</t>
    <phoneticPr fontId="2"/>
  </si>
  <si>
    <t>9282</t>
    <phoneticPr fontId="2"/>
  </si>
  <si>
    <t>6001</t>
    <phoneticPr fontId="2"/>
  </si>
  <si>
    <t>047</t>
    <phoneticPr fontId="2"/>
  </si>
  <si>
    <t>439</t>
    <phoneticPr fontId="2"/>
  </si>
  <si>
    <t>3531</t>
    <phoneticPr fontId="2"/>
  </si>
  <si>
    <t>八木</t>
    <rPh sb="0" eb="2">
      <t>ヤギ</t>
    </rPh>
    <phoneticPr fontId="2"/>
  </si>
  <si>
    <t>崇</t>
    <rPh sb="0" eb="1">
      <t>タカシ</t>
    </rPh>
    <phoneticPr fontId="2"/>
  </si>
  <si>
    <t>タカシ</t>
    <phoneticPr fontId="2"/>
  </si>
  <si>
    <t>ヤギ</t>
    <phoneticPr fontId="2"/>
  </si>
  <si>
    <t>273</t>
    <phoneticPr fontId="2"/>
  </si>
  <si>
    <t>0048</t>
    <phoneticPr fontId="2"/>
  </si>
  <si>
    <t>ハヤシ</t>
    <phoneticPr fontId="2"/>
  </si>
  <si>
    <t>タイセイ</t>
    <phoneticPr fontId="2"/>
  </si>
  <si>
    <t>柏市立高柳小学校</t>
    <rPh sb="0" eb="8">
      <t>カシワイチリツタカヤナギショウガッコウ</t>
    </rPh>
    <phoneticPr fontId="2"/>
  </si>
  <si>
    <t>林</t>
    <rPh sb="0" eb="1">
      <t>ハヤシ</t>
    </rPh>
    <phoneticPr fontId="2"/>
  </si>
  <si>
    <t>大晴</t>
    <rPh sb="0" eb="1">
      <t>ダイ</t>
    </rPh>
    <rPh sb="1" eb="2">
      <t>セイ</t>
    </rPh>
    <phoneticPr fontId="2"/>
  </si>
  <si>
    <t>イシダ</t>
    <phoneticPr fontId="2"/>
  </si>
  <si>
    <t>ユウタ</t>
    <phoneticPr fontId="2"/>
  </si>
  <si>
    <t>船橋市立二和小学校</t>
    <rPh sb="0" eb="9">
      <t>フナバシシリツフタワショウガッコウ</t>
    </rPh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</si>
  <si>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</si>
  <si>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</si>
  <si>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ヤギ</t>
    <phoneticPr fontId="2"/>
  </si>
  <si>
    <t>ハヤト</t>
    <phoneticPr fontId="2"/>
  </si>
  <si>
    <t>船橋市立丸山小学校</t>
    <rPh sb="0" eb="9">
      <t>フナバシシリツマルヤマショウガッコウ</t>
    </rPh>
    <phoneticPr fontId="2"/>
  </si>
  <si>
    <t>八木</t>
    <rPh sb="0" eb="2">
      <t>ヤギ</t>
    </rPh>
    <phoneticPr fontId="2"/>
  </si>
  <si>
    <t>隼</t>
    <rPh sb="0" eb="1">
      <t>ハヤト</t>
    </rPh>
    <phoneticPr fontId="2"/>
  </si>
  <si>
    <t>ヒロト</t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</si>
  <si>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</si>
  <si>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大翔</t>
    <rPh sb="0" eb="2">
      <t>タイガ</t>
    </rPh>
    <phoneticPr fontId="2"/>
  </si>
  <si>
    <t>畑野</t>
    <rPh sb="0" eb="2">
      <t>ハタノ</t>
    </rPh>
    <phoneticPr fontId="2"/>
  </si>
  <si>
    <t>雄哉</t>
    <rPh sb="0" eb="2">
      <t>ユウヤ</t>
    </rPh>
    <phoneticPr fontId="2"/>
  </si>
  <si>
    <t>ユウヤ</t>
    <phoneticPr fontId="2"/>
  </si>
  <si>
    <t>ハタノ</t>
    <phoneticPr fontId="2"/>
  </si>
  <si>
    <t>ミワ</t>
    <phoneticPr fontId="2"/>
  </si>
  <si>
    <t>カノン</t>
    <phoneticPr fontId="2"/>
  </si>
  <si>
    <t>三輪</t>
    <rPh sb="0" eb="2">
      <t>ミワ</t>
    </rPh>
    <phoneticPr fontId="2"/>
  </si>
  <si>
    <t>夏響</t>
    <rPh sb="0" eb="2">
      <t>ナツキョウ</t>
    </rPh>
    <phoneticPr fontId="2"/>
  </si>
  <si>
    <t>ホンマ</t>
    <phoneticPr fontId="2"/>
  </si>
  <si>
    <t>本間</t>
    <rPh sb="0" eb="2">
      <t>ホンマ</t>
    </rPh>
    <phoneticPr fontId="2"/>
  </si>
  <si>
    <t>大翔</t>
    <rPh sb="0" eb="2">
      <t>ヒロト</t>
    </rPh>
    <phoneticPr fontId="2"/>
  </si>
  <si>
    <t>イワサキ</t>
    <phoneticPr fontId="2"/>
  </si>
  <si>
    <t>リュウタロウ</t>
    <phoneticPr fontId="2"/>
  </si>
  <si>
    <t>岩﨑</t>
    <rPh sb="0" eb="2">
      <t>イワサキ</t>
    </rPh>
    <phoneticPr fontId="2"/>
  </si>
  <si>
    <t>ヤグラマキ</t>
    <phoneticPr fontId="2"/>
  </si>
  <si>
    <t>コウ</t>
    <phoneticPr fontId="2"/>
  </si>
  <si>
    <t>八倉巻</t>
    <rPh sb="0" eb="3">
      <t>ヤグラマキ</t>
    </rPh>
    <phoneticPr fontId="2"/>
  </si>
  <si>
    <t>巧</t>
    <rPh sb="0" eb="1">
      <t>コウ</t>
    </rPh>
    <phoneticPr fontId="2"/>
  </si>
  <si>
    <t>オオハシ</t>
    <phoneticPr fontId="2"/>
  </si>
  <si>
    <t>ショウタロウ</t>
    <phoneticPr fontId="2"/>
  </si>
  <si>
    <t>大橋</t>
    <rPh sb="0" eb="2">
      <t>オオハシ</t>
    </rPh>
    <phoneticPr fontId="2"/>
  </si>
  <si>
    <t>昇太郎</t>
    <rPh sb="0" eb="3">
      <t>ショウタロウ</t>
    </rPh>
    <phoneticPr fontId="2"/>
  </si>
  <si>
    <t>ナカジマ</t>
    <phoneticPr fontId="2"/>
  </si>
  <si>
    <t>カイ</t>
    <phoneticPr fontId="2"/>
  </si>
  <si>
    <t>中島</t>
    <rPh sb="0" eb="2">
      <t>ナカジマ</t>
    </rPh>
    <phoneticPr fontId="2"/>
  </si>
  <si>
    <t>快</t>
    <rPh sb="0" eb="1">
      <t>カイ</t>
    </rPh>
    <phoneticPr fontId="2"/>
  </si>
  <si>
    <t>インドウ</t>
    <phoneticPr fontId="2"/>
  </si>
  <si>
    <t>ルイ</t>
    <phoneticPr fontId="2"/>
  </si>
  <si>
    <t>印藤</t>
    <rPh sb="0" eb="2">
      <t>インドウ</t>
    </rPh>
    <phoneticPr fontId="2"/>
  </si>
  <si>
    <t>瑠一</t>
    <rPh sb="0" eb="2">
      <t>ルイチ</t>
    </rPh>
    <phoneticPr fontId="2"/>
  </si>
  <si>
    <t>①</t>
    <phoneticPr fontId="2"/>
  </si>
  <si>
    <t>我孫子市立高野山小学校</t>
    <rPh sb="0" eb="3">
      <t>アビコ</t>
    </rPh>
    <rPh sb="3" eb="5">
      <t>シリツ</t>
    </rPh>
    <rPh sb="5" eb="11">
      <t>コウヤサンショウガッコウ</t>
    </rPh>
    <phoneticPr fontId="2"/>
  </si>
  <si>
    <t>鎌ケ谷市立初富小学校</t>
    <rPh sb="0" eb="3">
      <t>カマガヤ</t>
    </rPh>
    <rPh sb="3" eb="5">
      <t>シリツ</t>
    </rPh>
    <rPh sb="5" eb="10">
      <t>ハツトミショウガッコウ</t>
    </rPh>
    <phoneticPr fontId="2"/>
  </si>
  <si>
    <t>鎌ケ谷市立道野辺小学校</t>
    <rPh sb="0" eb="3">
      <t>カマガヤ</t>
    </rPh>
    <rPh sb="3" eb="5">
      <t>シリツ</t>
    </rPh>
    <rPh sb="5" eb="11">
      <t>ミチノベショウガッコウ</t>
    </rPh>
    <phoneticPr fontId="2"/>
  </si>
  <si>
    <t>柏市立富勢小学校</t>
    <rPh sb="0" eb="3">
      <t>カシワシリツ</t>
    </rPh>
    <rPh sb="3" eb="8">
      <t>フセショウガッコウ</t>
    </rPh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</si>
  <si>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</si>
  <si>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松戸市立東部小学校</t>
    <rPh sb="0" eb="4">
      <t>マツドシリツ</t>
    </rPh>
    <rPh sb="4" eb="9">
      <t>トウブショウガッコウ</t>
    </rPh>
    <phoneticPr fontId="2"/>
  </si>
  <si>
    <t>船橋市立飯山満小学校</t>
    <rPh sb="0" eb="4">
      <t>フナバシシリツ</t>
    </rPh>
    <rPh sb="4" eb="6">
      <t>イイヤマ</t>
    </rPh>
    <rPh sb="6" eb="7">
      <t>ミツル</t>
    </rPh>
    <rPh sb="7" eb="10">
      <t>ショウガッコウ</t>
    </rPh>
    <phoneticPr fontId="2"/>
  </si>
  <si>
    <t>鎌ケ谷市立鎌ケ谷小学校</t>
    <rPh sb="0" eb="3">
      <t>カマガヤ</t>
    </rPh>
    <rPh sb="3" eb="5">
      <t>シリツ</t>
    </rPh>
    <rPh sb="5" eb="8">
      <t>カマガヤ</t>
    </rPh>
    <rPh sb="8" eb="11">
      <t>ショウガッコウ</t>
    </rPh>
    <phoneticPr fontId="2"/>
  </si>
  <si>
    <t>今日まで練習してきたことを、「あきらめない」「あせらない」「あてにしない」でプレーする。
元気いっぱい、笑顔と感謝の気持ちを出して、一球一球思い切り楽しみます！</t>
    <rPh sb="0" eb="2">
      <t>キョウ</t>
    </rPh>
    <rPh sb="4" eb="6">
      <t>レンシュウ</t>
    </rPh>
    <rPh sb="46" eb="48">
      <t>ゲンキ</t>
    </rPh>
    <rPh sb="53" eb="55">
      <t>エガオ</t>
    </rPh>
    <rPh sb="56" eb="58">
      <t>カンシャ</t>
    </rPh>
    <rPh sb="59" eb="61">
      <t>キモ</t>
    </rPh>
    <rPh sb="63" eb="64">
      <t>ダ</t>
    </rPh>
    <rPh sb="67" eb="69">
      <t>イッキュウ</t>
    </rPh>
    <rPh sb="69" eb="71">
      <t>イッキュウ</t>
    </rPh>
    <rPh sb="71" eb="72">
      <t>オモ</t>
    </rPh>
    <rPh sb="73" eb="74">
      <t>キ</t>
    </rPh>
    <rPh sb="75" eb="76">
      <t>タノ</t>
    </rPh>
    <phoneticPr fontId="2"/>
  </si>
  <si>
    <t>龍太朗</t>
    <rPh sb="0" eb="3">
      <t>リュウタロウ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</si>
</sst>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0" zoomScaleNormal="100" workbookViewId="0">
      <selection activeCell="Y25" sqref="Y25:AG26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" customHeight="1" x14ac:dyDescent="0.2">
      <c r="A2" s="119" t="s">
        <v>121</v>
      </c>
      <c r="B2" s="120"/>
      <c r="C2" s="121" t="s">
        <v>132</v>
      </c>
      <c r="D2" s="122"/>
      <c r="E2" s="122"/>
      <c r="F2" s="122"/>
      <c r="G2" s="122"/>
      <c r="H2" s="122"/>
      <c r="I2" s="123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 x14ac:dyDescent="0.2">
      <c r="A3" s="124" t="s">
        <v>122</v>
      </c>
      <c r="B3" s="125"/>
      <c r="C3" s="126" t="s">
        <v>133</v>
      </c>
      <c r="D3" s="127"/>
      <c r="E3" s="127"/>
      <c r="F3" s="127"/>
      <c r="G3" s="127"/>
      <c r="H3" s="127"/>
      <c r="I3" s="128"/>
      <c r="J3" s="222" t="s">
        <v>90</v>
      </c>
      <c r="K3" s="223"/>
      <c r="L3" s="223"/>
      <c r="M3" s="223"/>
      <c r="N3" s="223"/>
      <c r="O3" s="224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111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234" t="s">
        <v>123</v>
      </c>
      <c r="B4" s="235"/>
      <c r="C4" s="227">
        <v>43076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12002</v>
      </c>
      <c r="K5" s="203"/>
      <c r="L5" s="203"/>
      <c r="M5" s="203"/>
      <c r="N5" s="203"/>
      <c r="O5" s="203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 x14ac:dyDescent="0.2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 x14ac:dyDescent="0.2">
      <c r="A7" s="75"/>
      <c r="B7" s="144"/>
      <c r="C7" s="111" t="s">
        <v>137</v>
      </c>
      <c r="D7" s="112"/>
      <c r="E7" s="113" t="s">
        <v>138</v>
      </c>
      <c r="F7" s="114"/>
      <c r="G7" s="205">
        <v>507290696</v>
      </c>
      <c r="H7" s="205"/>
      <c r="I7" s="205"/>
      <c r="J7" s="205"/>
      <c r="K7" s="205"/>
      <c r="L7" s="205"/>
      <c r="M7" s="205">
        <v>217589</v>
      </c>
      <c r="N7" s="205"/>
      <c r="O7" s="205"/>
      <c r="P7" s="178" t="s">
        <v>7</v>
      </c>
      <c r="Q7" s="179"/>
      <c r="R7" s="146" t="s">
        <v>164</v>
      </c>
      <c r="S7" s="146"/>
      <c r="T7" s="146"/>
      <c r="U7" s="146"/>
      <c r="V7" s="30" t="s">
        <v>8</v>
      </c>
      <c r="W7" s="137" t="s">
        <v>165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152</v>
      </c>
      <c r="AM7" s="62"/>
      <c r="AN7" s="62"/>
      <c r="AO7" s="62"/>
      <c r="AP7" s="62"/>
      <c r="AQ7" s="62"/>
      <c r="AR7" s="62"/>
      <c r="AS7" s="39" t="s">
        <v>10</v>
      </c>
      <c r="AT7" s="56">
        <v>68</v>
      </c>
    </row>
    <row r="8" spans="1:51" ht="18" customHeight="1" x14ac:dyDescent="0.2">
      <c r="A8" s="75"/>
      <c r="B8" s="144"/>
      <c r="C8" s="115" t="s">
        <v>139</v>
      </c>
      <c r="D8" s="116"/>
      <c r="E8" s="117" t="s">
        <v>140</v>
      </c>
      <c r="F8" s="118"/>
      <c r="G8" s="205"/>
      <c r="H8" s="205"/>
      <c r="I8" s="205"/>
      <c r="J8" s="205"/>
      <c r="K8" s="205"/>
      <c r="L8" s="205"/>
      <c r="M8" s="205"/>
      <c r="N8" s="205"/>
      <c r="O8" s="205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153</v>
      </c>
      <c r="AL8" s="64"/>
      <c r="AM8" s="64"/>
      <c r="AN8" s="64"/>
      <c r="AO8" s="40" t="s">
        <v>11</v>
      </c>
      <c r="AP8" s="64" t="s">
        <v>154</v>
      </c>
      <c r="AQ8" s="64"/>
      <c r="AR8" s="64"/>
      <c r="AS8" s="65"/>
      <c r="AT8" s="56"/>
    </row>
    <row r="9" spans="1:51" ht="14.4" customHeight="1" x14ac:dyDescent="0.2">
      <c r="A9" s="75" t="s">
        <v>82</v>
      </c>
      <c r="B9" s="144"/>
      <c r="C9" s="111" t="s">
        <v>148</v>
      </c>
      <c r="D9" s="112"/>
      <c r="E9" s="113" t="s">
        <v>147</v>
      </c>
      <c r="F9" s="114"/>
      <c r="G9" s="205"/>
      <c r="H9" s="205"/>
      <c r="I9" s="205"/>
      <c r="J9" s="205">
        <v>18501</v>
      </c>
      <c r="K9" s="205"/>
      <c r="L9" s="205"/>
      <c r="M9" s="205"/>
      <c r="N9" s="205"/>
      <c r="O9" s="205"/>
      <c r="P9" s="178" t="s">
        <v>7</v>
      </c>
      <c r="Q9" s="179"/>
      <c r="R9" s="146" t="s">
        <v>164</v>
      </c>
      <c r="S9" s="146"/>
      <c r="T9" s="146"/>
      <c r="U9" s="146"/>
      <c r="V9" s="30" t="s">
        <v>8</v>
      </c>
      <c r="W9" s="137" t="s">
        <v>165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152</v>
      </c>
      <c r="AM9" s="62"/>
      <c r="AN9" s="62"/>
      <c r="AO9" s="62"/>
      <c r="AP9" s="62"/>
      <c r="AQ9" s="62"/>
      <c r="AR9" s="62"/>
      <c r="AS9" s="39" t="s">
        <v>126</v>
      </c>
      <c r="AT9" s="57">
        <v>61</v>
      </c>
    </row>
    <row r="10" spans="1:51" ht="18" customHeight="1" x14ac:dyDescent="0.2">
      <c r="A10" s="75"/>
      <c r="B10" s="144"/>
      <c r="C10" s="115" t="s">
        <v>145</v>
      </c>
      <c r="D10" s="116"/>
      <c r="E10" s="117" t="s">
        <v>146</v>
      </c>
      <c r="F10" s="118"/>
      <c r="G10" s="205"/>
      <c r="H10" s="205"/>
      <c r="I10" s="205"/>
      <c r="J10" s="205"/>
      <c r="K10" s="205"/>
      <c r="L10" s="205"/>
      <c r="M10" s="205"/>
      <c r="N10" s="205"/>
      <c r="O10" s="205"/>
      <c r="P10" s="139" t="s">
        <v>150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51"/>
      <c r="AK10" s="63" t="s">
        <v>156</v>
      </c>
      <c r="AL10" s="64"/>
      <c r="AM10" s="64"/>
      <c r="AN10" s="64"/>
      <c r="AO10" s="40" t="s">
        <v>127</v>
      </c>
      <c r="AP10" s="64" t="s">
        <v>155</v>
      </c>
      <c r="AQ10" s="64"/>
      <c r="AR10" s="64"/>
      <c r="AS10" s="65"/>
      <c r="AT10" s="57"/>
    </row>
    <row r="11" spans="1:51" ht="14.4" customHeight="1" x14ac:dyDescent="0.2">
      <c r="A11" s="75" t="s">
        <v>83</v>
      </c>
      <c r="B11" s="144"/>
      <c r="C11" s="111" t="s">
        <v>141</v>
      </c>
      <c r="D11" s="112"/>
      <c r="E11" s="113" t="s">
        <v>142</v>
      </c>
      <c r="F11" s="114"/>
      <c r="G11" s="205">
        <v>506899447</v>
      </c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6" t="s">
        <v>164</v>
      </c>
      <c r="S11" s="146"/>
      <c r="T11" s="146"/>
      <c r="U11" s="146"/>
      <c r="V11" s="30" t="s">
        <v>8</v>
      </c>
      <c r="W11" s="137" t="s">
        <v>165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157</v>
      </c>
      <c r="AM11" s="62"/>
      <c r="AN11" s="62"/>
      <c r="AO11" s="62"/>
      <c r="AP11" s="62"/>
      <c r="AQ11" s="62"/>
      <c r="AR11" s="62"/>
      <c r="AS11" s="39" t="s">
        <v>126</v>
      </c>
      <c r="AT11" s="57">
        <v>21</v>
      </c>
    </row>
    <row r="12" spans="1:51" ht="18" customHeight="1" x14ac:dyDescent="0.2">
      <c r="A12" s="75"/>
      <c r="B12" s="144"/>
      <c r="C12" s="115" t="s">
        <v>143</v>
      </c>
      <c r="D12" s="116"/>
      <c r="E12" s="117" t="s">
        <v>144</v>
      </c>
      <c r="F12" s="118"/>
      <c r="G12" s="205"/>
      <c r="H12" s="205"/>
      <c r="I12" s="205"/>
      <c r="J12" s="205"/>
      <c r="K12" s="205"/>
      <c r="L12" s="205"/>
      <c r="M12" s="205"/>
      <c r="N12" s="205"/>
      <c r="O12" s="205"/>
      <c r="P12" s="139" t="s">
        <v>151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51"/>
      <c r="AK12" s="63" t="s">
        <v>158</v>
      </c>
      <c r="AL12" s="64"/>
      <c r="AM12" s="64"/>
      <c r="AN12" s="64"/>
      <c r="AO12" s="40" t="s">
        <v>127</v>
      </c>
      <c r="AP12" s="64" t="s">
        <v>159</v>
      </c>
      <c r="AQ12" s="64"/>
      <c r="AR12" s="64"/>
      <c r="AS12" s="65"/>
      <c r="AT12" s="57"/>
    </row>
    <row r="13" spans="1:51" ht="15" customHeight="1" x14ac:dyDescent="0.2">
      <c r="A13" s="75" t="s">
        <v>84</v>
      </c>
      <c r="B13" s="144"/>
      <c r="C13" s="111" t="s">
        <v>163</v>
      </c>
      <c r="D13" s="112"/>
      <c r="E13" s="113" t="s">
        <v>162</v>
      </c>
      <c r="F13" s="114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 x14ac:dyDescent="0.2">
      <c r="A14" s="75"/>
      <c r="B14" s="144"/>
      <c r="C14" s="115" t="s">
        <v>160</v>
      </c>
      <c r="D14" s="116"/>
      <c r="E14" s="117" t="s">
        <v>161</v>
      </c>
      <c r="F14" s="118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 x14ac:dyDescent="0.2">
      <c r="A15" s="209" t="s">
        <v>98</v>
      </c>
      <c r="B15" s="144"/>
      <c r="C15" s="111" t="s">
        <v>137</v>
      </c>
      <c r="D15" s="112"/>
      <c r="E15" s="113" t="s">
        <v>138</v>
      </c>
      <c r="F15" s="114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6" t="s">
        <v>164</v>
      </c>
      <c r="S15" s="146"/>
      <c r="T15" s="146"/>
      <c r="U15" s="146"/>
      <c r="V15" s="29" t="s">
        <v>8</v>
      </c>
      <c r="W15" s="137" t="s">
        <v>165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152</v>
      </c>
      <c r="AM15" s="62"/>
      <c r="AN15" s="62"/>
      <c r="AO15" s="62"/>
      <c r="AP15" s="62"/>
      <c r="AQ15" s="62"/>
      <c r="AR15" s="62"/>
      <c r="AS15" s="39" t="s">
        <v>126</v>
      </c>
      <c r="AT15" s="57">
        <v>68</v>
      </c>
    </row>
    <row r="16" spans="1:51" ht="18" customHeight="1" x14ac:dyDescent="0.2">
      <c r="A16" s="75"/>
      <c r="B16" s="144"/>
      <c r="C16" s="115" t="s">
        <v>139</v>
      </c>
      <c r="D16" s="116"/>
      <c r="E16" s="117" t="s">
        <v>140</v>
      </c>
      <c r="F16" s="118"/>
      <c r="G16" s="208"/>
      <c r="H16" s="208"/>
      <c r="I16" s="208"/>
      <c r="J16" s="208"/>
      <c r="K16" s="208"/>
      <c r="L16" s="208"/>
      <c r="M16" s="208"/>
      <c r="N16" s="208"/>
      <c r="O16" s="208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63" t="s">
        <v>153</v>
      </c>
      <c r="AL16" s="64"/>
      <c r="AM16" s="64"/>
      <c r="AN16" s="64"/>
      <c r="AO16" s="40" t="s">
        <v>127</v>
      </c>
      <c r="AP16" s="64" t="s">
        <v>154</v>
      </c>
      <c r="AQ16" s="64"/>
      <c r="AR16" s="64"/>
      <c r="AS16" s="65"/>
      <c r="AT16" s="57"/>
    </row>
    <row r="17" spans="1:46" x14ac:dyDescent="0.2">
      <c r="A17" s="75" t="s">
        <v>0</v>
      </c>
      <c r="B17" s="144"/>
      <c r="C17" s="197" t="str">
        <f>IF(P16="","",P16)</f>
        <v>千葉県船橋市丸山2-28-19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2">
      <c r="A18" s="75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 x14ac:dyDescent="0.2">
      <c r="A19" s="75" t="s">
        <v>1</v>
      </c>
      <c r="B19" s="144"/>
      <c r="C19" s="197" t="str">
        <f>IF(AL15="","",AL15&amp;"-"&amp;AK16&amp;"-"&amp;AP16)</f>
        <v>090-5314-9417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 x14ac:dyDescent="0.2">
      <c r="A20" s="75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 x14ac:dyDescent="0.2">
      <c r="A21" s="75" t="s">
        <v>85</v>
      </c>
      <c r="B21" s="144"/>
      <c r="C21" s="218">
        <v>90</v>
      </c>
      <c r="D21" s="210"/>
      <c r="E21" s="210">
        <v>5314</v>
      </c>
      <c r="F21" s="210"/>
      <c r="G21" s="210">
        <v>9417</v>
      </c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 x14ac:dyDescent="0.25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25">
      <c r="A23" s="206" t="s">
        <v>130</v>
      </c>
      <c r="B23" s="142" t="s">
        <v>86</v>
      </c>
      <c r="C23" s="198" t="s">
        <v>105</v>
      </c>
      <c r="D23" s="199"/>
      <c r="E23" s="200" t="s">
        <v>106</v>
      </c>
      <c r="F23" s="201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07"/>
      <c r="B24" s="144"/>
      <c r="C24" s="186" t="s">
        <v>103</v>
      </c>
      <c r="D24" s="187"/>
      <c r="E24" s="188" t="s">
        <v>104</v>
      </c>
      <c r="F24" s="189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7">
        <v>1</v>
      </c>
      <c r="B25" s="202" t="s">
        <v>214</v>
      </c>
      <c r="C25" s="111" t="s">
        <v>166</v>
      </c>
      <c r="D25" s="112"/>
      <c r="E25" s="113" t="s">
        <v>167</v>
      </c>
      <c r="F25" s="114"/>
      <c r="G25" s="98">
        <v>6</v>
      </c>
      <c r="H25" s="99"/>
      <c r="I25" s="102" t="s">
        <v>168</v>
      </c>
      <c r="J25" s="103"/>
      <c r="K25" s="103"/>
      <c r="L25" s="99"/>
      <c r="M25" s="98">
        <v>518633370</v>
      </c>
      <c r="N25" s="103"/>
      <c r="O25" s="99"/>
      <c r="P25" s="98">
        <v>155</v>
      </c>
      <c r="Q25" s="103"/>
      <c r="R25" s="103"/>
      <c r="S25" s="103"/>
      <c r="T25" s="105"/>
      <c r="U25" s="1"/>
      <c r="V25" s="1"/>
      <c r="W25" s="1"/>
      <c r="X25" s="1"/>
      <c r="Y25" s="212">
        <v>10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8"/>
      <c r="B26" s="110"/>
      <c r="C26" s="115" t="s">
        <v>169</v>
      </c>
      <c r="D26" s="116"/>
      <c r="E26" s="117" t="s">
        <v>170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7">
        <v>2</v>
      </c>
      <c r="B27" s="109">
        <v>2</v>
      </c>
      <c r="C27" s="111" t="s">
        <v>171</v>
      </c>
      <c r="D27" s="112"/>
      <c r="E27" s="113" t="s">
        <v>172</v>
      </c>
      <c r="F27" s="114"/>
      <c r="G27" s="98">
        <v>6</v>
      </c>
      <c r="H27" s="99"/>
      <c r="I27" s="102" t="s">
        <v>173</v>
      </c>
      <c r="J27" s="103"/>
      <c r="K27" s="103"/>
      <c r="L27" s="99"/>
      <c r="M27" s="98">
        <v>516960234</v>
      </c>
      <c r="N27" s="103"/>
      <c r="O27" s="99"/>
      <c r="P27" s="98">
        <v>160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8"/>
      <c r="B28" s="110"/>
      <c r="C28" s="115" t="s">
        <v>174</v>
      </c>
      <c r="D28" s="116"/>
      <c r="E28" s="117" t="s">
        <v>175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7">
        <v>3</v>
      </c>
      <c r="B29" s="109">
        <v>3</v>
      </c>
      <c r="C29" s="111" t="s">
        <v>187</v>
      </c>
      <c r="D29" s="112"/>
      <c r="E29" s="113" t="s">
        <v>186</v>
      </c>
      <c r="F29" s="114"/>
      <c r="G29" s="98">
        <v>6</v>
      </c>
      <c r="H29" s="99"/>
      <c r="I29" s="102" t="s">
        <v>215</v>
      </c>
      <c r="J29" s="103"/>
      <c r="K29" s="103"/>
      <c r="L29" s="99"/>
      <c r="M29" s="98">
        <v>521264462</v>
      </c>
      <c r="N29" s="103"/>
      <c r="O29" s="99"/>
      <c r="P29" s="98">
        <v>144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8"/>
      <c r="B30" s="110"/>
      <c r="C30" s="115" t="s">
        <v>184</v>
      </c>
      <c r="D30" s="116"/>
      <c r="E30" s="117" t="s">
        <v>185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7">
        <v>4</v>
      </c>
      <c r="B31" s="109">
        <v>4</v>
      </c>
      <c r="C31" s="111" t="s">
        <v>188</v>
      </c>
      <c r="D31" s="112"/>
      <c r="E31" s="113" t="s">
        <v>189</v>
      </c>
      <c r="F31" s="114"/>
      <c r="G31" s="98">
        <v>5</v>
      </c>
      <c r="H31" s="99"/>
      <c r="I31" s="102" t="s">
        <v>216</v>
      </c>
      <c r="J31" s="103"/>
      <c r="K31" s="103"/>
      <c r="L31" s="99"/>
      <c r="M31" s="98">
        <v>518047597</v>
      </c>
      <c r="N31" s="103"/>
      <c r="O31" s="99"/>
      <c r="P31" s="98">
        <v>142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8"/>
      <c r="B32" s="110"/>
      <c r="C32" s="115" t="s">
        <v>190</v>
      </c>
      <c r="D32" s="116"/>
      <c r="E32" s="117" t="s">
        <v>191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7">
        <v>5</v>
      </c>
      <c r="B33" s="109">
        <v>5</v>
      </c>
      <c r="C33" s="111" t="s">
        <v>192</v>
      </c>
      <c r="D33" s="112"/>
      <c r="E33" s="113" t="s">
        <v>181</v>
      </c>
      <c r="F33" s="114"/>
      <c r="G33" s="98">
        <v>5</v>
      </c>
      <c r="H33" s="99"/>
      <c r="I33" s="102" t="s">
        <v>217</v>
      </c>
      <c r="J33" s="103"/>
      <c r="K33" s="103"/>
      <c r="L33" s="99"/>
      <c r="M33" s="98">
        <v>519845710</v>
      </c>
      <c r="N33" s="103"/>
      <c r="O33" s="99"/>
      <c r="P33" s="98">
        <v>153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8"/>
      <c r="B34" s="110"/>
      <c r="C34" s="115" t="s">
        <v>193</v>
      </c>
      <c r="D34" s="116"/>
      <c r="E34" s="117" t="s">
        <v>194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7">
        <v>6</v>
      </c>
      <c r="B35" s="109">
        <v>6</v>
      </c>
      <c r="C35" s="111" t="s">
        <v>195</v>
      </c>
      <c r="D35" s="112"/>
      <c r="E35" s="113" t="s">
        <v>196</v>
      </c>
      <c r="F35" s="114"/>
      <c r="G35" s="98">
        <v>4</v>
      </c>
      <c r="H35" s="99"/>
      <c r="I35" s="102" t="s">
        <v>218</v>
      </c>
      <c r="J35" s="103"/>
      <c r="K35" s="103"/>
      <c r="L35" s="99"/>
      <c r="M35" s="98">
        <v>520787313</v>
      </c>
      <c r="N35" s="103"/>
      <c r="O35" s="99"/>
      <c r="P35" s="98">
        <v>146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8"/>
      <c r="B36" s="110"/>
      <c r="C36" s="115" t="s">
        <v>197</v>
      </c>
      <c r="D36" s="116"/>
      <c r="E36" s="117" t="s">
        <v>224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7">
        <v>7</v>
      </c>
      <c r="B37" s="109">
        <v>7</v>
      </c>
      <c r="C37" s="111" t="s">
        <v>198</v>
      </c>
      <c r="D37" s="112"/>
      <c r="E37" s="113" t="s">
        <v>199</v>
      </c>
      <c r="F37" s="114"/>
      <c r="G37" s="98">
        <v>6</v>
      </c>
      <c r="H37" s="99"/>
      <c r="I37" s="102" t="s">
        <v>219</v>
      </c>
      <c r="J37" s="103"/>
      <c r="K37" s="103"/>
      <c r="L37" s="99"/>
      <c r="M37" s="98">
        <v>516785108</v>
      </c>
      <c r="N37" s="103"/>
      <c r="O37" s="99"/>
      <c r="P37" s="98">
        <v>149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8"/>
      <c r="B38" s="110"/>
      <c r="C38" s="115" t="s">
        <v>200</v>
      </c>
      <c r="D38" s="116"/>
      <c r="E38" s="117" t="s">
        <v>201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7">
        <v>8</v>
      </c>
      <c r="B39" s="109">
        <v>8</v>
      </c>
      <c r="C39" s="111" t="s">
        <v>176</v>
      </c>
      <c r="D39" s="112"/>
      <c r="E39" s="113" t="s">
        <v>177</v>
      </c>
      <c r="F39" s="114"/>
      <c r="G39" s="98">
        <v>6</v>
      </c>
      <c r="H39" s="99"/>
      <c r="I39" s="102" t="s">
        <v>178</v>
      </c>
      <c r="J39" s="103"/>
      <c r="K39" s="103"/>
      <c r="L39" s="99"/>
      <c r="M39" s="98">
        <v>519402661</v>
      </c>
      <c r="N39" s="103"/>
      <c r="O39" s="99"/>
      <c r="P39" s="98">
        <v>145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8"/>
      <c r="B40" s="110"/>
      <c r="C40" s="115" t="s">
        <v>179</v>
      </c>
      <c r="D40" s="116"/>
      <c r="E40" s="117" t="s">
        <v>180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7">
        <v>9</v>
      </c>
      <c r="B41" s="109">
        <v>9</v>
      </c>
      <c r="C41" s="111" t="s">
        <v>202</v>
      </c>
      <c r="D41" s="112"/>
      <c r="E41" s="113" t="s">
        <v>203</v>
      </c>
      <c r="F41" s="114"/>
      <c r="G41" s="98">
        <v>6</v>
      </c>
      <c r="H41" s="99"/>
      <c r="I41" s="102" t="s">
        <v>220</v>
      </c>
      <c r="J41" s="103"/>
      <c r="K41" s="103"/>
      <c r="L41" s="99"/>
      <c r="M41" s="98">
        <v>519561238</v>
      </c>
      <c r="N41" s="103"/>
      <c r="O41" s="99"/>
      <c r="P41" s="98">
        <v>137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8"/>
      <c r="B42" s="110"/>
      <c r="C42" s="115" t="s">
        <v>204</v>
      </c>
      <c r="D42" s="116"/>
      <c r="E42" s="117" t="s">
        <v>205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7">
        <v>10</v>
      </c>
      <c r="B43" s="109">
        <v>10</v>
      </c>
      <c r="C43" s="111" t="s">
        <v>166</v>
      </c>
      <c r="D43" s="112"/>
      <c r="E43" s="113" t="s">
        <v>181</v>
      </c>
      <c r="F43" s="114"/>
      <c r="G43" s="98">
        <v>5</v>
      </c>
      <c r="H43" s="99"/>
      <c r="I43" s="102" t="s">
        <v>182</v>
      </c>
      <c r="J43" s="103"/>
      <c r="K43" s="103"/>
      <c r="L43" s="99"/>
      <c r="M43" s="98">
        <v>518633387</v>
      </c>
      <c r="N43" s="103"/>
      <c r="O43" s="99"/>
      <c r="P43" s="98">
        <v>141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8"/>
      <c r="B44" s="110"/>
      <c r="C44" s="115" t="s">
        <v>169</v>
      </c>
      <c r="D44" s="116"/>
      <c r="E44" s="117" t="s">
        <v>183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7">
        <v>11</v>
      </c>
      <c r="B45" s="109">
        <v>11</v>
      </c>
      <c r="C45" s="111" t="s">
        <v>206</v>
      </c>
      <c r="D45" s="112"/>
      <c r="E45" s="113" t="s">
        <v>207</v>
      </c>
      <c r="F45" s="114"/>
      <c r="G45" s="98">
        <v>6</v>
      </c>
      <c r="H45" s="99"/>
      <c r="I45" s="102" t="s">
        <v>221</v>
      </c>
      <c r="J45" s="103"/>
      <c r="K45" s="103"/>
      <c r="L45" s="99"/>
      <c r="M45" s="98">
        <v>521264455</v>
      </c>
      <c r="N45" s="103"/>
      <c r="O45" s="99"/>
      <c r="P45" s="98">
        <v>146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8"/>
      <c r="B46" s="110"/>
      <c r="C46" s="115" t="s">
        <v>208</v>
      </c>
      <c r="D46" s="116"/>
      <c r="E46" s="117" t="s">
        <v>209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7">
        <v>12</v>
      </c>
      <c r="B47" s="109">
        <v>12</v>
      </c>
      <c r="C47" s="111" t="s">
        <v>210</v>
      </c>
      <c r="D47" s="112"/>
      <c r="E47" s="113" t="s">
        <v>211</v>
      </c>
      <c r="F47" s="114"/>
      <c r="G47" s="98">
        <v>6</v>
      </c>
      <c r="H47" s="99"/>
      <c r="I47" s="102" t="s">
        <v>222</v>
      </c>
      <c r="J47" s="103"/>
      <c r="K47" s="103"/>
      <c r="L47" s="99"/>
      <c r="M47" s="98">
        <v>519473531</v>
      </c>
      <c r="N47" s="103"/>
      <c r="O47" s="99"/>
      <c r="P47" s="98">
        <v>155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91"/>
      <c r="B48" s="192"/>
      <c r="C48" s="193" t="s">
        <v>212</v>
      </c>
      <c r="D48" s="194"/>
      <c r="E48" s="195" t="s">
        <v>213</v>
      </c>
      <c r="F48" s="196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83" t="s">
        <v>223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81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 x14ac:dyDescent="0.25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10</v>
      </c>
      <c r="J5" s="249"/>
      <c r="K5" s="250"/>
      <c r="L5" s="250"/>
      <c r="M5" s="250"/>
      <c r="N5" s="250"/>
      <c r="O5" s="250"/>
      <c r="P5" s="250"/>
      <c r="Q5" s="251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東武野田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5">
        <v>1</v>
      </c>
      <c r="B16" s="54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5">
        <v>2</v>
      </c>
      <c r="B17" s="54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 t="str">
        <f>IF(入力!G9="","",入力!G9)</f>
        <v/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5">
        <v>5</v>
      </c>
      <c r="B20" s="54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21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千葉県船橋市丸山4-10-1-306</v>
      </c>
      <c r="U20" s="13" t="str">
        <f>IF(入力!AL11="","",入力!AL11)</f>
        <v>047</v>
      </c>
      <c r="V20" s="13" t="str">
        <f>IF(入力!AK12="","",入力!AK12)</f>
        <v>439</v>
      </c>
      <c r="W20" s="13" t="str">
        <f>IF(入力!AP12="","",入力!AP12)</f>
        <v>3531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5">
        <v>7</v>
      </c>
      <c r="B22" s="54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68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5">
        <v>8</v>
      </c>
      <c r="B23" s="54" t="s">
        <v>58</v>
      </c>
      <c r="C23" s="13" t="str">
        <f>IF(入力!$C$14="","",入力!$C$14)</f>
        <v>八木</v>
      </c>
      <c r="D23" s="13" t="str">
        <f>IF(入力!$E$14="","",入力!$E$14)</f>
        <v>崇</v>
      </c>
      <c r="E23" s="13" t="str">
        <f>IF(入力!$C$13="","",入力!$C$13)</f>
        <v>ヤギ</v>
      </c>
      <c r="F23" s="13" t="str">
        <f>IF(入力!$E$13="","",入力!$E$13)</f>
        <v>タカシ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5">
        <v>9</v>
      </c>
      <c r="B24" s="54" t="s">
        <v>59</v>
      </c>
      <c r="C24" s="54" t="str">
        <f>VLOOKUP($B$51,$A$53:$F$352,3)</f>
        <v>林</v>
      </c>
      <c r="D24" s="54" t="str">
        <f>VLOOKUP($B$51,$A$53:$F$352,4)</f>
        <v>大晴</v>
      </c>
      <c r="E24" s="54" t="str">
        <f>VLOOKUP($B$51,$A$53:$F$352,5)</f>
        <v>ハヤシ</v>
      </c>
      <c r="F24" s="54" t="str">
        <f>VLOOKUP($B$51,$A$53:$F$352,6)</f>
        <v>タイセイ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2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2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2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2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2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2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2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2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 x14ac:dyDescent="0.2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 x14ac:dyDescent="0.25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2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大晴</v>
      </c>
      <c r="E53" s="13" t="str">
        <f>IF(入力!C25="","",入力!C25)</f>
        <v>ハヤシ</v>
      </c>
      <c r="F53" s="13" t="str">
        <f>IF(入力!E25="","",入力!E25)</f>
        <v>タイセイ</v>
      </c>
      <c r="G53" s="13">
        <f>IF(入力!M25="","",入力!M25)</f>
        <v>518633370</v>
      </c>
      <c r="H53" s="13" t="str">
        <f>IF(入力!I25="","",入力!I25)</f>
        <v>柏市立高柳小学校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石田</v>
      </c>
      <c r="D54" s="13" t="str">
        <f>IF(入力!E28="","",入力!E28)</f>
        <v>勇太</v>
      </c>
      <c r="E54" s="13" t="str">
        <f>IF(入力!C27="","",入力!C27)</f>
        <v>イシダ</v>
      </c>
      <c r="F54" s="13" t="str">
        <f>IF(入力!E27="","",入力!E27)</f>
        <v>ユウタ</v>
      </c>
      <c r="G54" s="13">
        <f>IF(入力!M27="","",入力!M27)</f>
        <v>516960234</v>
      </c>
      <c r="H54" s="13" t="str">
        <f>IF(入力!I27="","",入力!I27)</f>
        <v>船橋市立二和小学校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畑野</v>
      </c>
      <c r="D55" s="13" t="str">
        <f>IF(入力!E30="","",入力!E30)</f>
        <v>雄哉</v>
      </c>
      <c r="E55" s="13" t="str">
        <f>IF(入力!C29="","",入力!C29)</f>
        <v>ハタノ</v>
      </c>
      <c r="F55" s="13" t="str">
        <f>IF(入力!E29="","",入力!E29)</f>
        <v>ユウヤ</v>
      </c>
      <c r="G55" s="13">
        <f>IF(入力!M29="","",入力!M29)</f>
        <v>521264462</v>
      </c>
      <c r="H55" s="13" t="str">
        <f>IF(入力!I29="","",入力!I29)</f>
        <v>我孫子市立高野山小学校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三輪</v>
      </c>
      <c r="D56" s="13" t="str">
        <f>IF(入力!E32="","",入力!E32)</f>
        <v>夏響</v>
      </c>
      <c r="E56" s="13" t="str">
        <f>IF(入力!C31="","",入力!C31)</f>
        <v>ミワ</v>
      </c>
      <c r="F56" s="13" t="str">
        <f>IF(入力!E31="","",入力!E31)</f>
        <v>カノン</v>
      </c>
      <c r="G56" s="13">
        <f>IF(入力!M31="","",入力!M31)</f>
        <v>518047597</v>
      </c>
      <c r="H56" s="13" t="str">
        <f>IF(入力!I31="","",入力!I31)</f>
        <v>鎌ケ谷市立初富小学校</v>
      </c>
      <c r="I56" s="13">
        <f>IF(入力!G31="","",入力!G31)</f>
        <v>5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本間</v>
      </c>
      <c r="D57" s="13" t="str">
        <f>IF(入力!E34="","",入力!E34)</f>
        <v>大翔</v>
      </c>
      <c r="E57" s="13" t="str">
        <f>IF(入力!C33="","",入力!C33)</f>
        <v>ホンマ</v>
      </c>
      <c r="F57" s="13" t="str">
        <f>IF(入力!E33="","",入力!E33)</f>
        <v>ヒロト</v>
      </c>
      <c r="G57" s="13">
        <f>IF(入力!M33="","",入力!M33)</f>
        <v>519845710</v>
      </c>
      <c r="H57" s="13" t="str">
        <f>IF(入力!I33="","",入力!I33)</f>
        <v>鎌ケ谷市立道野辺小学校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岩﨑</v>
      </c>
      <c r="D58" s="13" t="str">
        <f>IF(入力!E36="","",入力!E36)</f>
        <v>龍太朗</v>
      </c>
      <c r="E58" s="13" t="str">
        <f>IF(入力!C35="","",入力!C35)</f>
        <v>イワサキ</v>
      </c>
      <c r="F58" s="13" t="str">
        <f>IF(入力!E35="","",入力!E35)</f>
        <v>リュウタロウ</v>
      </c>
      <c r="G58" s="13">
        <f>IF(入力!M35="","",入力!M35)</f>
        <v>520787313</v>
      </c>
      <c r="H58" s="13" t="str">
        <f>IF(入力!I35="","",入力!I35)</f>
        <v>柏市立富勢小学校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八倉巻</v>
      </c>
      <c r="D59" s="13" t="str">
        <f>IF(入力!E38="","",入力!E38)</f>
        <v>巧</v>
      </c>
      <c r="E59" s="13" t="str">
        <f>IF(入力!C37="","",入力!C37)</f>
        <v>ヤグラマキ</v>
      </c>
      <c r="F59" s="13" t="str">
        <f>IF(入力!E37="","",入力!E37)</f>
        <v>コウ</v>
      </c>
      <c r="G59" s="13">
        <f>IF(入力!M37="","",入力!M37)</f>
        <v>516785108</v>
      </c>
      <c r="H59" s="13" t="str">
        <f>IF(入力!I37="","",入力!I37)</f>
        <v>白井市立第三小学校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八木</v>
      </c>
      <c r="D60" s="13" t="str">
        <f>IF(入力!E40="","",入力!E40)</f>
        <v>隼</v>
      </c>
      <c r="E60" s="13" t="str">
        <f>IF(入力!C39="","",入力!C39)</f>
        <v>ヤギ</v>
      </c>
      <c r="F60" s="13" t="str">
        <f>IF(入力!E39="","",入力!E39)</f>
        <v>ハヤト</v>
      </c>
      <c r="G60" s="13">
        <f>IF(入力!M39="","",入力!M39)</f>
        <v>519402661</v>
      </c>
      <c r="H60" s="13" t="str">
        <f>IF(入力!I39="","",入力!I39)</f>
        <v>船橋市立丸山小学校</v>
      </c>
      <c r="I60" s="13">
        <f>IF(入力!G39="","",入力!G39)</f>
        <v>6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大橋</v>
      </c>
      <c r="D61" s="13" t="str">
        <f>IF(入力!E42="","",入力!E42)</f>
        <v>昇太郎</v>
      </c>
      <c r="E61" s="13" t="str">
        <f>IF(入力!C41="","",入力!C41)</f>
        <v>オオハシ</v>
      </c>
      <c r="F61" s="13" t="str">
        <f>IF(入力!E41="","",入力!E41)</f>
        <v>ショウタロウ</v>
      </c>
      <c r="G61" s="13">
        <f>IF(入力!M41="","",入力!M41)</f>
        <v>519561238</v>
      </c>
      <c r="H61" s="13" t="str">
        <f>IF(入力!I41="","",入力!I41)</f>
        <v>松戸市立東部小学校</v>
      </c>
      <c r="I61" s="13">
        <f>IF(入力!G41="","",入力!G41)</f>
        <v>6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林</v>
      </c>
      <c r="D62" s="13" t="str">
        <f>IF(入力!E44="","",入力!E44)</f>
        <v>大翔</v>
      </c>
      <c r="E62" s="13" t="str">
        <f>IF(入力!C43="","",入力!C43)</f>
        <v>ハヤシ</v>
      </c>
      <c r="F62" s="13" t="str">
        <f>IF(入力!E43="","",入力!E43)</f>
        <v>ヒロト</v>
      </c>
      <c r="G62" s="13">
        <f>IF(入力!M43="","",入力!M43)</f>
        <v>518633387</v>
      </c>
      <c r="H62" s="13" t="str">
        <f>IF(入力!I43="","",入力!I43)</f>
        <v>柏市立高柳小学校</v>
      </c>
      <c r="I62" s="13">
        <f>IF(入力!G43="","",入力!G43)</f>
        <v>5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中島</v>
      </c>
      <c r="D63" s="13" t="str">
        <f>IF(入力!E46="","",入力!E46)</f>
        <v>快</v>
      </c>
      <c r="E63" s="13" t="str">
        <f>IF(入力!C45="","",入力!C45)</f>
        <v>ナカジマ</v>
      </c>
      <c r="F63" s="13" t="str">
        <f>IF(入力!E45="","",入力!E45)</f>
        <v>カイ</v>
      </c>
      <c r="G63" s="13">
        <f>IF(入力!M45="","",入力!M45)</f>
        <v>521264455</v>
      </c>
      <c r="H63" s="13" t="str">
        <f>IF(入力!I45="","",入力!I45)</f>
        <v>船橋市立飯山満小学校</v>
      </c>
      <c r="I63" s="13">
        <f>IF(入力!G45="","",入力!G45)</f>
        <v>6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印藤</v>
      </c>
      <c r="D64" s="13" t="str">
        <f>IF(入力!E48="","",入力!E48)</f>
        <v>瑠一</v>
      </c>
      <c r="E64" s="13" t="str">
        <f>IF(入力!C47="","",入力!C47)</f>
        <v>インドウ</v>
      </c>
      <c r="F64" s="13" t="str">
        <f>IF(入力!E47="","",入力!E47)</f>
        <v>ルイ</v>
      </c>
      <c r="G64" s="13">
        <f>IF(入力!M47="","",入力!M47)</f>
        <v>519473531</v>
      </c>
      <c r="H64" s="13" t="str">
        <f>IF(入力!I47="","",入力!I47)</f>
        <v>鎌ケ谷市立鎌ケ谷小学校</v>
      </c>
      <c r="I64" s="13">
        <f>IF(入力!G47="","",入力!G47)</f>
        <v>6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2022-05-18T13:54:21Z</dcterms:modified>
</cp:coreProperties>
</file>