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03F70443-C8CA-41A0-8314-C53EAA4EBB7B}" xr6:coauthVersionLast="47" xr6:coauthVersionMax="47" xr10:uidLastSave="{00000000-0000-0000-0000-000000000000}"/>
  <workbookProtection lockStructure="1"/>
  <bookViews>
    <workbookView minimized="1" xWindow="7068" yWindow="1752" windowWidth="15828" windowHeight="8964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<sst xmlns="http://schemas.openxmlformats.org/spreadsheetml/2006/main" count="293" uniqueCount="232">
  <si>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</si>
  <si>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</si>
  <si>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</si>
  <si>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</si>
  <si>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</si>
  <si>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</si>
  <si>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</si>
  <si>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</si>
  <si>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</si>
  <si>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</si>
  <si>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</si>
  <si>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</si>
  <si>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</si>
  <si>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</si>
  <si>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</si>
  <si>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</si>
  <si>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</si>
  <si>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</si>
  <si>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</si>
  <si>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</si>
  <si>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</si>
  <si>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</si>
  <si>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</si>
  <si>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</si>
  <si>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</si>
  <si>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</si>
  <si>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</si>
  <si>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</si>
  <si>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</si>
  <si>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</si>
  <si>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</si>
  <si>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</si>
  <si>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</si>
  <si>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</si>
  <si>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</si>
  <si>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</si>
  <si>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</si>
  <si>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</si>
  <si>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</si>
  <si>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</si>
  <si>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</si>
  <si>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</si>
  <si>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</si>
  <si>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</si>
  <si>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</si>
  <si>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</si>
  <si>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</si>
  <si>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</si>
  <si>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</si>
  <si>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</si>
  <si>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</si>
  <si>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</si>
  <si>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</si>
  <si>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</si>
  <si>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</si>
  <si>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</si>
  <si>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</si>
  <si>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</si>
  <si>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</si>
  <si>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</si>
  <si>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</si>
  <si>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</si>
  <si>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</si>
  <si>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</si>
  <si>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</si>
  <si>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</si>
  <si>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</si>
  <si>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</si>
  <si>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</si>
  <si>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</si>
  <si>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</si>
  <si>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</si>
  <si>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</si>
  <si>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</si>
  <si>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</si>
  <si>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</si>
  <si>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</si>
  <si>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</si>
  <si>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</si>
  <si>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</si>
  <si>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</si>
  <si>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</si>
  <si>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</si>
  <si>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</si>
  <si>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</si>
  <si>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</si>
  <si>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</si>
  <si>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</si>
  <si>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</si>
  <si>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</si>
  <si>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</si>
  <si>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</si>
  <si>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</si>
  <si>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</si>
  <si>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</si>
  <si>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</si>
  <si>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</si>
  <si>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</si>
  <si>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</si>
  <si>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</si>
  <si>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</si>
  <si>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</si>
  <si>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</si>
  <si>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</si>
  <si>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</si>
  <si>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</si>
  <si>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</si>
  <si>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</si>
  <si>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</si>
  <si>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</si>
  <si>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</si>
  <si>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</si>
  <si>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</si>
  <si>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</si>
  <si>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</si>
  <si>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</si>
  <si>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</si>
  <si>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</si>
  <si>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</si>
  <si>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</si>
  <si>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</si>
  <si>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</si>
  <si>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</si>
  <si>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</si>
  <si>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</si>
  <si>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</si>
  <si>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</si>
  <si>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</si>
  <si>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</si>
  <si>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</si>
  <si>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</si>
  <si>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</si>
  <si>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千葉県船橋市丸山</t>
    </r>
    <r>
      <rPr>
        <sz val="16"/>
        <color rgb="FF000000"/>
        <rFont val="Calibri"/>
        <family val="2"/>
      </rPr>
      <t>2-28-19</t>
    </r>
    <rPh sb="0" eb="3">
      <t>チバケン</t>
    </rPh>
    <rPh sb="3" eb="8">
      <t>フナバシシマルヤマ</t>
    </rPh>
    <phoneticPr fontId="2"/>
  </si>
  <si>
    <t>０４７－４３９－０９７７</t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</si>
  <si>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</si>
  <si>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</si>
  <si>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</si>
  <si>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</si>
  <si>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</si>
  <si>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</si>
  <si>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</si>
  <si>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</si>
  <si>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</si>
  <si>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</si>
  <si>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</si>
  <si>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</si>
  <si>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</si>
  <si>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</si>
  <si>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ミワ</t>
    <phoneticPr fontId="2"/>
  </si>
  <si>
    <t>三輪</t>
    <rPh sb="0" eb="2">
      <t>ミワ</t>
    </rPh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</si>
  <si>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</si>
  <si>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</si>
  <si>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</si>
  <si>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273</t>
    <phoneticPr fontId="2"/>
  </si>
  <si>
    <t>0048</t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</si>
  <si>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</si>
  <si>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千葉県船橋市丸山2-28-19</t>
    <rPh sb="0" eb="8">
      <t>チバケンフナバシシマルヤマ</t>
    </rPh>
    <phoneticPr fontId="2"/>
  </si>
  <si>
    <t>千葉県船橋市丸山4-10-1-306</t>
    <rPh sb="0" eb="3">
      <t>チバケン</t>
    </rPh>
    <rPh sb="3" eb="6">
      <t>フナバシシ</t>
    </rPh>
    <rPh sb="6" eb="8">
      <t>マルヤマ</t>
    </rPh>
    <phoneticPr fontId="2"/>
  </si>
  <si>
    <t>080</t>
    <phoneticPr fontId="2"/>
  </si>
  <si>
    <t>4903</t>
    <phoneticPr fontId="2"/>
  </si>
  <si>
    <t>6154</t>
    <phoneticPr fontId="2"/>
  </si>
  <si>
    <t>090</t>
    <phoneticPr fontId="2"/>
  </si>
  <si>
    <t>6001</t>
    <phoneticPr fontId="2"/>
  </si>
  <si>
    <t>9282</t>
    <phoneticPr fontId="2"/>
  </si>
  <si>
    <t>①</t>
    <phoneticPr fontId="2"/>
  </si>
  <si>
    <t>ハヤシ</t>
    <phoneticPr fontId="2"/>
  </si>
  <si>
    <t>ヒロト</t>
    <phoneticPr fontId="2"/>
  </si>
  <si>
    <t>林</t>
    <rPh sb="0" eb="1">
      <t>ハヤシ</t>
    </rPh>
    <phoneticPr fontId="2"/>
  </si>
  <si>
    <t>大翔</t>
    <rPh sb="0" eb="2">
      <t>タイガ</t>
    </rPh>
    <phoneticPr fontId="2"/>
  </si>
  <si>
    <t>ホンマ</t>
    <phoneticPr fontId="2"/>
  </si>
  <si>
    <t>本間</t>
    <rPh sb="0" eb="2">
      <t>ホンマ</t>
    </rPh>
    <phoneticPr fontId="2"/>
  </si>
  <si>
    <t>大翔</t>
    <rPh sb="0" eb="2">
      <t>ヒロト</t>
    </rPh>
    <phoneticPr fontId="2"/>
  </si>
  <si>
    <t>カン</t>
    <phoneticPr fontId="2"/>
  </si>
  <si>
    <t>リクト</t>
    <phoneticPr fontId="2"/>
  </si>
  <si>
    <t>菅</t>
    <rPh sb="0" eb="1">
      <t>カン</t>
    </rPh>
    <phoneticPr fontId="2"/>
  </si>
  <si>
    <t>凌玖斗</t>
    <rPh sb="0" eb="3">
      <t>リクト</t>
    </rPh>
    <phoneticPr fontId="2"/>
  </si>
  <si>
    <t>カノン</t>
    <phoneticPr fontId="2"/>
  </si>
  <si>
    <t>夏響</t>
    <rPh sb="0" eb="2">
      <t>ナツキョウ</t>
    </rPh>
    <phoneticPr fontId="2"/>
  </si>
  <si>
    <t>タザキ</t>
    <phoneticPr fontId="2"/>
  </si>
  <si>
    <t>ユウマ</t>
    <phoneticPr fontId="2"/>
  </si>
  <si>
    <t>田崎</t>
    <rPh sb="0" eb="2">
      <t>タザキ</t>
    </rPh>
    <phoneticPr fontId="2"/>
  </si>
  <si>
    <t>悠真</t>
    <rPh sb="0" eb="2">
      <t>ユウマ</t>
    </rPh>
    <phoneticPr fontId="2"/>
  </si>
  <si>
    <t>イワサキ</t>
    <phoneticPr fontId="2"/>
  </si>
  <si>
    <t>リュウタロウ</t>
    <phoneticPr fontId="2"/>
  </si>
  <si>
    <t>岩﨑</t>
    <rPh sb="0" eb="2">
      <t>イワサキ</t>
    </rPh>
    <phoneticPr fontId="2"/>
  </si>
  <si>
    <t>龍太朗</t>
    <rPh sb="0" eb="3">
      <t>リュウタロウ</t>
    </rPh>
    <phoneticPr fontId="2"/>
  </si>
  <si>
    <t>イシダ</t>
    <phoneticPr fontId="2"/>
  </si>
  <si>
    <t>シュンタ</t>
    <phoneticPr fontId="2"/>
  </si>
  <si>
    <t>石田</t>
    <rPh sb="0" eb="2">
      <t>イシダ</t>
    </rPh>
    <phoneticPr fontId="2"/>
  </si>
  <si>
    <t>駿太</t>
    <rPh sb="0" eb="2">
      <t>シュンタ</t>
    </rPh>
    <phoneticPr fontId="2"/>
  </si>
  <si>
    <t>クマガイ</t>
    <phoneticPr fontId="2"/>
  </si>
  <si>
    <t>ヤマト</t>
    <phoneticPr fontId="2"/>
  </si>
  <si>
    <t>熊谷</t>
    <rPh sb="0" eb="2">
      <t>クマガイ</t>
    </rPh>
    <phoneticPr fontId="2"/>
  </si>
  <si>
    <t>大和</t>
    <rPh sb="0" eb="2">
      <t>ヤマト</t>
    </rPh>
    <phoneticPr fontId="2"/>
  </si>
  <si>
    <t>フジワラ</t>
    <phoneticPr fontId="2"/>
  </si>
  <si>
    <t>リオ</t>
    <phoneticPr fontId="2"/>
  </si>
  <si>
    <t>藤原</t>
    <rPh sb="0" eb="2">
      <t>フジワラ</t>
    </rPh>
    <phoneticPr fontId="2"/>
  </si>
  <si>
    <t>理壮</t>
    <rPh sb="0" eb="1">
      <t>リ</t>
    </rPh>
    <rPh sb="1" eb="2">
      <t>ソウ</t>
    </rPh>
    <phoneticPr fontId="2"/>
  </si>
  <si>
    <t>ハバ</t>
    <phoneticPr fontId="2"/>
  </si>
  <si>
    <t>リョウタ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</si>
  <si>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</si>
  <si>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</si>
  <si>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ヒラバヤシ</t>
    <phoneticPr fontId="2"/>
  </si>
  <si>
    <t>ミズキ</t>
    <phoneticPr fontId="2"/>
  </si>
  <si>
    <t>平林</t>
    <rPh sb="0" eb="2">
      <t>ヒラバヤシ</t>
    </rPh>
    <phoneticPr fontId="2"/>
  </si>
  <si>
    <t>瑞輝</t>
    <rPh sb="0" eb="2">
      <t>ミズキ</t>
    </rPh>
    <phoneticPr fontId="2"/>
  </si>
  <si>
    <t>イシザワ</t>
    <phoneticPr fontId="2"/>
  </si>
  <si>
    <t>ツヨシ</t>
    <phoneticPr fontId="2"/>
  </si>
  <si>
    <t>石澤</t>
    <rPh sb="0" eb="2">
      <t>イシザワ</t>
    </rPh>
    <phoneticPr fontId="2"/>
  </si>
  <si>
    <t>毅</t>
    <rPh sb="0" eb="1">
      <t>ツヨシ</t>
    </rPh>
    <phoneticPr fontId="2"/>
  </si>
  <si>
    <t>柏市立高柳小学校</t>
    <rPh sb="0" eb="5">
      <t>カシワイチリツタカヤナギ</t>
    </rPh>
    <rPh sb="5" eb="8">
      <t>ショウガッコウ</t>
    </rPh>
    <phoneticPr fontId="2"/>
  </si>
  <si>
    <t>鎌ケ谷市立道野辺小学校</t>
    <rPh sb="0" eb="3">
      <t>カマガヤ</t>
    </rPh>
    <rPh sb="3" eb="5">
      <t>シリツ</t>
    </rPh>
    <rPh sb="5" eb="11">
      <t>ミチノベショウガッコウ</t>
    </rPh>
    <phoneticPr fontId="2"/>
  </si>
  <si>
    <t>白井市立第三小学校</t>
    <rPh sb="0" eb="2">
      <t>シロイ</t>
    </rPh>
    <rPh sb="2" eb="4">
      <t>シリツ</t>
    </rPh>
    <rPh sb="4" eb="9">
      <t>ダイサンショウガッコウ</t>
    </rPh>
    <phoneticPr fontId="2"/>
  </si>
  <si>
    <t>鎌ケ谷市立初富小学校</t>
    <rPh sb="0" eb="3">
      <t>カマガヤ</t>
    </rPh>
    <rPh sb="3" eb="5">
      <t>シリツ</t>
    </rPh>
    <rPh sb="5" eb="10">
      <t>ハツトミショウガッコウ</t>
    </rPh>
    <phoneticPr fontId="2"/>
  </si>
  <si>
    <t>松戸市立中部小学校</t>
    <phoneticPr fontId="2"/>
  </si>
  <si>
    <t>柏市立富勢小学校</t>
    <rPh sb="0" eb="3">
      <t>カシワシリツ</t>
    </rPh>
    <rPh sb="3" eb="8">
      <t>フセショウガッコウ</t>
    </rPh>
    <phoneticPr fontId="2"/>
  </si>
  <si>
    <t>船橋市立二和小学校</t>
    <rPh sb="0" eb="9">
      <t>フナバシシリツフタワショウガッコウ</t>
    </rPh>
    <phoneticPr fontId="2"/>
  </si>
  <si>
    <t>船橋市立飯山満南小学校</t>
    <phoneticPr fontId="2"/>
  </si>
  <si>
    <t>八千代市立萱田南小学校</t>
    <phoneticPr fontId="2"/>
  </si>
  <si>
    <t>我孫子市立第四小学校</t>
    <phoneticPr fontId="2"/>
  </si>
  <si>
    <t>柏市立中原小学校</t>
    <phoneticPr fontId="2"/>
  </si>
  <si>
    <t>船橋市立習志野台第1小学校</t>
    <rPh sb="0" eb="4">
      <t>フナバシシリツ</t>
    </rPh>
    <rPh sb="4" eb="9">
      <t>ナラシノダイダイ</t>
    </rPh>
    <rPh sb="10" eb="13">
      <t>ショウガッコウ</t>
    </rPh>
    <phoneticPr fontId="2"/>
  </si>
  <si>
    <t>273</t>
    <phoneticPr fontId="2"/>
  </si>
  <si>
    <t>0048</t>
    <phoneticPr fontId="2"/>
  </si>
  <si>
    <t>090</t>
    <phoneticPr fontId="2"/>
  </si>
  <si>
    <t>5314</t>
    <phoneticPr fontId="2"/>
  </si>
  <si>
    <t>9417</t>
    <phoneticPr fontId="2"/>
  </si>
  <si>
    <t>5314</t>
    <phoneticPr fontId="2"/>
  </si>
  <si>
    <t>9417</t>
    <phoneticPr fontId="2"/>
  </si>
  <si>
    <t>千葉県船橋市丸山2-28-19</t>
    <rPh sb="0" eb="3">
      <t>チバケン</t>
    </rPh>
    <rPh sb="3" eb="5">
      <t>フナバシ</t>
    </rPh>
    <rPh sb="5" eb="6">
      <t>シ</t>
    </rPh>
    <rPh sb="6" eb="8">
      <t>マルヤマ</t>
    </rPh>
    <phoneticPr fontId="2"/>
  </si>
  <si>
    <t>　</t>
    <phoneticPr fontId="2"/>
  </si>
  <si>
    <t>仲間が上げたボールを『一所懸命』 つなぐ！
サポートしていただいている方々への『感謝』の気持ちを言葉とプレーで表現する！
勝負を楽しみ『笑顔』でコートをかけめぐります !(^^)!</t>
    <rPh sb="0" eb="2">
      <t>ナカマ</t>
    </rPh>
    <rPh sb="3" eb="4">
      <t>ア</t>
    </rPh>
    <rPh sb="11" eb="15">
      <t>イッショケンメイ</t>
    </rPh>
    <rPh sb="35" eb="37">
      <t>カタガタ</t>
    </rPh>
    <rPh sb="40" eb="42">
      <t>カンシャ</t>
    </rPh>
    <rPh sb="44" eb="46">
      <t>キモ</t>
    </rPh>
    <rPh sb="48" eb="50">
      <t>コトバ</t>
    </rPh>
    <rPh sb="55" eb="57">
      <t>ヒョウゲン</t>
    </rPh>
    <rPh sb="61" eb="63">
      <t>ショウブ</t>
    </rPh>
    <rPh sb="64" eb="65">
      <t>タノ</t>
    </rPh>
    <rPh sb="68" eb="70">
      <t>エガオ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</si>
</sst>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游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25" fillId="0" borderId="0" xfId="0" applyFont="1">
      <alignment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21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2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950C289-60C1-449E-98F8-93DC85551B2E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C2EF77DF-816B-4D6B-ABED-9E69D9646DA2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2" zoomScaleNormal="100" workbookViewId="0">
      <selection activeCell="A55" sqref="A55:T55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58" t="s">
        <v>115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51" ht="14.4" customHeight="1" x14ac:dyDescent="0.2">
      <c r="A2" s="196" t="s">
        <v>121</v>
      </c>
      <c r="B2" s="197"/>
      <c r="C2" s="198" t="s">
        <v>134</v>
      </c>
      <c r="D2" s="199"/>
      <c r="E2" s="199"/>
      <c r="F2" s="199"/>
      <c r="G2" s="199"/>
      <c r="H2" s="199"/>
      <c r="I2" s="200"/>
      <c r="J2" s="63" t="s">
        <v>119</v>
      </c>
      <c r="K2" s="64"/>
      <c r="L2" s="64"/>
      <c r="M2" s="64"/>
      <c r="N2" s="64"/>
      <c r="O2" s="65"/>
      <c r="P2" s="63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5" t="s">
        <v>101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63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201" t="s">
        <v>122</v>
      </c>
      <c r="B3" s="202"/>
      <c r="C3" s="203" t="s">
        <v>135</v>
      </c>
      <c r="D3" s="204"/>
      <c r="E3" s="204"/>
      <c r="F3" s="204"/>
      <c r="G3" s="204"/>
      <c r="H3" s="204"/>
      <c r="I3" s="205"/>
      <c r="J3" s="60" t="s">
        <v>90</v>
      </c>
      <c r="K3" s="61"/>
      <c r="L3" s="61"/>
      <c r="M3" s="61"/>
      <c r="N3" s="61"/>
      <c r="O3" s="62"/>
      <c r="P3" s="193" t="s">
        <v>150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2" t="s">
        <v>111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80" t="s">
        <v>123</v>
      </c>
      <c r="B4" s="81"/>
      <c r="C4" s="70">
        <v>43076</v>
      </c>
      <c r="D4" s="71"/>
      <c r="E4" s="71"/>
      <c r="F4" s="71"/>
      <c r="G4" s="71"/>
      <c r="H4" s="71"/>
      <c r="I4" s="72"/>
      <c r="J4" s="89" t="s">
        <v>117</v>
      </c>
      <c r="K4" s="90"/>
      <c r="L4" s="90"/>
      <c r="M4" s="90"/>
      <c r="N4" s="90"/>
      <c r="O4" s="91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82" t="s">
        <v>116</v>
      </c>
      <c r="B5" s="83"/>
      <c r="C5" s="73"/>
      <c r="D5" s="74"/>
      <c r="E5" s="74"/>
      <c r="F5" s="74"/>
      <c r="G5" s="74"/>
      <c r="H5" s="74"/>
      <c r="I5" s="75"/>
      <c r="J5" s="123">
        <v>12002</v>
      </c>
      <c r="K5" s="123"/>
      <c r="L5" s="123"/>
      <c r="M5" s="123"/>
      <c r="N5" s="123"/>
      <c r="O5" s="123"/>
      <c r="P5" s="179" t="s">
        <v>151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152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 x14ac:dyDescent="0.2">
      <c r="A6" s="76" t="s">
        <v>80</v>
      </c>
      <c r="B6" s="77"/>
      <c r="C6" s="211" t="s">
        <v>107</v>
      </c>
      <c r="D6" s="212"/>
      <c r="E6" s="184" t="s">
        <v>108</v>
      </c>
      <c r="F6" s="185"/>
      <c r="G6" s="68" t="s">
        <v>81</v>
      </c>
      <c r="H6" s="68"/>
      <c r="I6" s="68"/>
      <c r="J6" s="68" t="s">
        <v>2</v>
      </c>
      <c r="K6" s="68"/>
      <c r="L6" s="68"/>
      <c r="M6" s="68" t="s">
        <v>3</v>
      </c>
      <c r="N6" s="68"/>
      <c r="O6" s="68"/>
      <c r="P6" s="178" t="s">
        <v>95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96</v>
      </c>
      <c r="AL6" s="192"/>
      <c r="AM6" s="192"/>
      <c r="AN6" s="192"/>
      <c r="AO6" s="192"/>
      <c r="AP6" s="192"/>
      <c r="AQ6" s="192"/>
      <c r="AR6" s="192"/>
      <c r="AS6" s="192"/>
      <c r="AT6" s="34" t="s">
        <v>124</v>
      </c>
    </row>
    <row r="7" spans="1:51" ht="13.5" customHeight="1" x14ac:dyDescent="0.2">
      <c r="A7" s="76"/>
      <c r="B7" s="77"/>
      <c r="C7" s="186" t="s">
        <v>136</v>
      </c>
      <c r="D7" s="187"/>
      <c r="E7" s="113" t="s">
        <v>137</v>
      </c>
      <c r="F7" s="88"/>
      <c r="G7" s="69">
        <v>507290696</v>
      </c>
      <c r="H7" s="69"/>
      <c r="I7" s="69"/>
      <c r="J7" s="69"/>
      <c r="K7" s="69"/>
      <c r="L7" s="69"/>
      <c r="M7" s="69">
        <v>217589</v>
      </c>
      <c r="N7" s="69"/>
      <c r="O7" s="69"/>
      <c r="P7" s="66" t="s">
        <v>7</v>
      </c>
      <c r="Q7" s="67"/>
      <c r="R7" s="85" t="s">
        <v>153</v>
      </c>
      <c r="S7" s="85"/>
      <c r="T7" s="85"/>
      <c r="U7" s="85"/>
      <c r="V7" s="27" t="s">
        <v>8</v>
      </c>
      <c r="W7" s="84" t="s">
        <v>154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161</v>
      </c>
      <c r="AM7" s="125"/>
      <c r="AN7" s="125"/>
      <c r="AO7" s="125"/>
      <c r="AP7" s="125"/>
      <c r="AQ7" s="125"/>
      <c r="AR7" s="125"/>
      <c r="AS7" s="36" t="s">
        <v>10</v>
      </c>
      <c r="AT7" s="238">
        <v>69</v>
      </c>
    </row>
    <row r="8" spans="1:51" ht="18" customHeight="1" x14ac:dyDescent="0.2">
      <c r="A8" s="76"/>
      <c r="B8" s="77"/>
      <c r="C8" s="188" t="s">
        <v>138</v>
      </c>
      <c r="D8" s="189"/>
      <c r="E8" s="116" t="s">
        <v>139</v>
      </c>
      <c r="F8" s="118"/>
      <c r="G8" s="69"/>
      <c r="H8" s="69"/>
      <c r="I8" s="69"/>
      <c r="J8" s="69"/>
      <c r="K8" s="69"/>
      <c r="L8" s="69"/>
      <c r="M8" s="69"/>
      <c r="N8" s="69"/>
      <c r="O8" s="69"/>
      <c r="P8" s="126" t="s">
        <v>156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227</v>
      </c>
      <c r="AL8" s="129"/>
      <c r="AM8" s="129"/>
      <c r="AN8" s="129"/>
      <c r="AO8" s="37" t="s">
        <v>11</v>
      </c>
      <c r="AP8" s="129" t="s">
        <v>228</v>
      </c>
      <c r="AQ8" s="129"/>
      <c r="AR8" s="129"/>
      <c r="AS8" s="130"/>
      <c r="AT8" s="238"/>
    </row>
    <row r="9" spans="1:51" ht="14.4" customHeight="1" x14ac:dyDescent="0.2">
      <c r="A9" s="76" t="s">
        <v>82</v>
      </c>
      <c r="B9" s="77"/>
      <c r="C9" s="124" t="s">
        <v>140</v>
      </c>
      <c r="D9" s="113"/>
      <c r="E9" s="113" t="s">
        <v>141</v>
      </c>
      <c r="F9" s="88"/>
      <c r="G9" s="69">
        <v>507290715</v>
      </c>
      <c r="H9" s="69"/>
      <c r="I9" s="69"/>
      <c r="J9" s="69">
        <v>18501</v>
      </c>
      <c r="K9" s="69"/>
      <c r="L9" s="69"/>
      <c r="M9" s="69"/>
      <c r="N9" s="69"/>
      <c r="O9" s="69"/>
      <c r="P9" s="66" t="s">
        <v>7</v>
      </c>
      <c r="Q9" s="67"/>
      <c r="R9" s="85" t="s">
        <v>153</v>
      </c>
      <c r="S9" s="85"/>
      <c r="T9" s="85"/>
      <c r="U9" s="85"/>
      <c r="V9" s="27" t="s">
        <v>8</v>
      </c>
      <c r="W9" s="84" t="s">
        <v>154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5" t="s">
        <v>161</v>
      </c>
      <c r="AM9" s="125"/>
      <c r="AN9" s="125"/>
      <c r="AO9" s="125"/>
      <c r="AP9" s="125"/>
      <c r="AQ9" s="125"/>
      <c r="AR9" s="125"/>
      <c r="AS9" s="36" t="s">
        <v>126</v>
      </c>
      <c r="AT9" s="239">
        <v>62</v>
      </c>
    </row>
    <row r="10" spans="1:51" ht="18" customHeight="1" x14ac:dyDescent="0.2">
      <c r="A10" s="76"/>
      <c r="B10" s="77"/>
      <c r="C10" s="131" t="s">
        <v>142</v>
      </c>
      <c r="D10" s="116"/>
      <c r="E10" s="116" t="s">
        <v>143</v>
      </c>
      <c r="F10" s="118"/>
      <c r="G10" s="69"/>
      <c r="H10" s="69"/>
      <c r="I10" s="69"/>
      <c r="J10" s="69"/>
      <c r="K10" s="69"/>
      <c r="L10" s="69"/>
      <c r="M10" s="69"/>
      <c r="N10" s="69"/>
      <c r="O10" s="69"/>
      <c r="P10" s="126" t="s">
        <v>155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90"/>
      <c r="AK10" s="128" t="s">
        <v>162</v>
      </c>
      <c r="AL10" s="129"/>
      <c r="AM10" s="129"/>
      <c r="AN10" s="129"/>
      <c r="AO10" s="37" t="s">
        <v>127</v>
      </c>
      <c r="AP10" s="129" t="s">
        <v>163</v>
      </c>
      <c r="AQ10" s="129"/>
      <c r="AR10" s="129"/>
      <c r="AS10" s="130"/>
      <c r="AT10" s="239"/>
    </row>
    <row r="11" spans="1:51" ht="14.4" customHeight="1" x14ac:dyDescent="0.2">
      <c r="A11" s="76" t="s">
        <v>83</v>
      </c>
      <c r="B11" s="77"/>
      <c r="C11" s="124" t="s">
        <v>144</v>
      </c>
      <c r="D11" s="113"/>
      <c r="E11" s="113" t="s">
        <v>145</v>
      </c>
      <c r="F11" s="88"/>
      <c r="G11" s="69">
        <v>506899447</v>
      </c>
      <c r="H11" s="69"/>
      <c r="I11" s="69"/>
      <c r="J11" s="69"/>
      <c r="K11" s="69"/>
      <c r="L11" s="69"/>
      <c r="M11" s="69"/>
      <c r="N11" s="69"/>
      <c r="O11" s="69"/>
      <c r="P11" s="66" t="s">
        <v>7</v>
      </c>
      <c r="Q11" s="67"/>
      <c r="R11" s="85" t="s">
        <v>153</v>
      </c>
      <c r="S11" s="85"/>
      <c r="T11" s="85"/>
      <c r="U11" s="85"/>
      <c r="V11" s="27" t="s">
        <v>8</v>
      </c>
      <c r="W11" s="84" t="s">
        <v>154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5" t="s">
        <v>158</v>
      </c>
      <c r="AM11" s="125"/>
      <c r="AN11" s="125"/>
      <c r="AO11" s="125"/>
      <c r="AP11" s="125"/>
      <c r="AQ11" s="125"/>
      <c r="AR11" s="125"/>
      <c r="AS11" s="36" t="s">
        <v>126</v>
      </c>
      <c r="AT11" s="239">
        <v>22</v>
      </c>
    </row>
    <row r="12" spans="1:51" ht="18" customHeight="1" x14ac:dyDescent="0.2">
      <c r="A12" s="76"/>
      <c r="B12" s="77"/>
      <c r="C12" s="131" t="s">
        <v>146</v>
      </c>
      <c r="D12" s="116"/>
      <c r="E12" s="116" t="s">
        <v>147</v>
      </c>
      <c r="F12" s="118"/>
      <c r="G12" s="69"/>
      <c r="H12" s="69"/>
      <c r="I12" s="69"/>
      <c r="J12" s="69"/>
      <c r="K12" s="69"/>
      <c r="L12" s="69"/>
      <c r="M12" s="69"/>
      <c r="N12" s="69"/>
      <c r="O12" s="69"/>
      <c r="P12" s="126" t="s">
        <v>157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90"/>
      <c r="AK12" s="128" t="s">
        <v>159</v>
      </c>
      <c r="AL12" s="129"/>
      <c r="AM12" s="129"/>
      <c r="AN12" s="129"/>
      <c r="AO12" s="37" t="s">
        <v>127</v>
      </c>
      <c r="AP12" s="129" t="s">
        <v>160</v>
      </c>
      <c r="AQ12" s="129"/>
      <c r="AR12" s="129"/>
      <c r="AS12" s="130"/>
      <c r="AT12" s="239"/>
    </row>
    <row r="13" spans="1:51" ht="15" customHeight="1" x14ac:dyDescent="0.2">
      <c r="A13" s="76" t="s">
        <v>84</v>
      </c>
      <c r="B13" s="77"/>
      <c r="C13" s="112" t="s">
        <v>148</v>
      </c>
      <c r="D13" s="113"/>
      <c r="E13" s="87" t="s">
        <v>141</v>
      </c>
      <c r="F13" s="88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40"/>
    </row>
    <row r="14" spans="1:51" ht="18" customHeight="1" x14ac:dyDescent="0.2">
      <c r="A14" s="76"/>
      <c r="B14" s="77"/>
      <c r="C14" s="115" t="s">
        <v>149</v>
      </c>
      <c r="D14" s="116"/>
      <c r="E14" s="117" t="s">
        <v>143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40"/>
    </row>
    <row r="15" spans="1:51" ht="15" customHeight="1" x14ac:dyDescent="0.2">
      <c r="A15" s="122" t="s">
        <v>98</v>
      </c>
      <c r="B15" s="77"/>
      <c r="C15" s="124" t="s">
        <v>136</v>
      </c>
      <c r="D15" s="113"/>
      <c r="E15" s="113" t="s">
        <v>137</v>
      </c>
      <c r="F15" s="88"/>
      <c r="G15" s="114"/>
      <c r="H15" s="114"/>
      <c r="I15" s="114"/>
      <c r="J15" s="114"/>
      <c r="K15" s="114"/>
      <c r="L15" s="114"/>
      <c r="M15" s="114"/>
      <c r="N15" s="114"/>
      <c r="O15" s="114"/>
      <c r="P15" s="66" t="s">
        <v>7</v>
      </c>
      <c r="Q15" s="67"/>
      <c r="R15" s="85" t="s">
        <v>222</v>
      </c>
      <c r="S15" s="85"/>
      <c r="T15" s="85"/>
      <c r="U15" s="85"/>
      <c r="V15" s="27" t="s">
        <v>8</v>
      </c>
      <c r="W15" s="84" t="s">
        <v>223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5" t="s">
        <v>224</v>
      </c>
      <c r="AM15" s="125"/>
      <c r="AN15" s="125"/>
      <c r="AO15" s="125"/>
      <c r="AP15" s="125"/>
      <c r="AQ15" s="125"/>
      <c r="AR15" s="125"/>
      <c r="AS15" s="36" t="s">
        <v>126</v>
      </c>
      <c r="AT15" s="239">
        <v>69</v>
      </c>
    </row>
    <row r="16" spans="1:51" ht="18" customHeight="1" x14ac:dyDescent="0.2">
      <c r="A16" s="76"/>
      <c r="B16" s="77"/>
      <c r="C16" s="131" t="s">
        <v>138</v>
      </c>
      <c r="D16" s="116"/>
      <c r="E16" s="116" t="s">
        <v>139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229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90"/>
      <c r="AK16" s="128" t="s">
        <v>225</v>
      </c>
      <c r="AL16" s="129"/>
      <c r="AM16" s="129"/>
      <c r="AN16" s="129"/>
      <c r="AO16" s="37" t="s">
        <v>127</v>
      </c>
      <c r="AP16" s="129" t="s">
        <v>226</v>
      </c>
      <c r="AQ16" s="129"/>
      <c r="AR16" s="129"/>
      <c r="AS16" s="130"/>
      <c r="AT16" s="239"/>
    </row>
    <row r="17" spans="1:46" x14ac:dyDescent="0.2">
      <c r="A17" s="76" t="s">
        <v>0</v>
      </c>
      <c r="B17" s="77"/>
      <c r="C17" s="136" t="s">
        <v>132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6"/>
      <c r="B18" s="7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 x14ac:dyDescent="0.2">
      <c r="A19" s="76" t="s">
        <v>1</v>
      </c>
      <c r="B19" s="77"/>
      <c r="C19" s="142" t="s">
        <v>133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 x14ac:dyDescent="0.2">
      <c r="A20" s="76"/>
      <c r="B20" s="7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 x14ac:dyDescent="0.2">
      <c r="A21" s="76" t="s">
        <v>85</v>
      </c>
      <c r="B21" s="77"/>
      <c r="C21" s="54">
        <v>90</v>
      </c>
      <c r="D21" s="55"/>
      <c r="E21" s="55">
        <v>5314</v>
      </c>
      <c r="F21" s="55"/>
      <c r="G21" s="55">
        <v>9417</v>
      </c>
      <c r="H21" s="5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 x14ac:dyDescent="0.25">
      <c r="A22" s="78"/>
      <c r="B22" s="79"/>
      <c r="C22" s="56"/>
      <c r="D22" s="57"/>
      <c r="E22" s="57"/>
      <c r="F22" s="57"/>
      <c r="G22" s="57"/>
      <c r="H22" s="5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8" t="s">
        <v>99</v>
      </c>
      <c r="Q23" s="119"/>
      <c r="R23" s="119"/>
      <c r="S23" s="119"/>
      <c r="T23" s="20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21"/>
      <c r="B24" s="77"/>
      <c r="C24" s="149" t="s">
        <v>103</v>
      </c>
      <c r="D24" s="150"/>
      <c r="E24" s="151" t="s">
        <v>104</v>
      </c>
      <c r="F24" s="152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10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8">
        <v>1</v>
      </c>
      <c r="B25" s="135" t="s">
        <v>164</v>
      </c>
      <c r="C25" s="124" t="s">
        <v>165</v>
      </c>
      <c r="D25" s="113"/>
      <c r="E25" s="113" t="s">
        <v>166</v>
      </c>
      <c r="F25" s="88"/>
      <c r="G25" s="98">
        <v>6</v>
      </c>
      <c r="H25" s="94"/>
      <c r="I25" s="107" t="s">
        <v>210</v>
      </c>
      <c r="J25" s="93"/>
      <c r="K25" s="93"/>
      <c r="L25" s="94"/>
      <c r="M25" s="98">
        <v>518633387</v>
      </c>
      <c r="N25" s="93"/>
      <c r="O25" s="94"/>
      <c r="P25" s="98">
        <v>146</v>
      </c>
      <c r="Q25" s="93"/>
      <c r="R25" s="93"/>
      <c r="S25" s="93"/>
      <c r="T25" s="99"/>
      <c r="U25" s="1"/>
      <c r="V25" s="1"/>
      <c r="W25" s="1"/>
      <c r="X25" s="1"/>
      <c r="Y25" s="101">
        <v>8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09"/>
      <c r="B26" s="111"/>
      <c r="C26" s="131" t="s">
        <v>167</v>
      </c>
      <c r="D26" s="116"/>
      <c r="E26" s="116" t="s">
        <v>168</v>
      </c>
      <c r="F26" s="118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8">
        <v>2</v>
      </c>
      <c r="B27" s="110">
        <v>2</v>
      </c>
      <c r="C27" s="124" t="s">
        <v>169</v>
      </c>
      <c r="D27" s="113"/>
      <c r="E27" s="113" t="s">
        <v>166</v>
      </c>
      <c r="F27" s="88"/>
      <c r="G27" s="98">
        <v>6</v>
      </c>
      <c r="H27" s="94"/>
      <c r="I27" s="107" t="s">
        <v>211</v>
      </c>
      <c r="J27" s="93"/>
      <c r="K27" s="93"/>
      <c r="L27" s="94"/>
      <c r="M27" s="98">
        <v>519845710</v>
      </c>
      <c r="N27" s="93"/>
      <c r="O27" s="94"/>
      <c r="P27" s="98">
        <v>158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09"/>
      <c r="B28" s="111"/>
      <c r="C28" s="131" t="s">
        <v>170</v>
      </c>
      <c r="D28" s="116"/>
      <c r="E28" s="116" t="s">
        <v>171</v>
      </c>
      <c r="F28" s="118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8">
        <v>3</v>
      </c>
      <c r="B29" s="110">
        <v>3</v>
      </c>
      <c r="C29" s="124" t="s">
        <v>172</v>
      </c>
      <c r="D29" s="113"/>
      <c r="E29" s="113" t="s">
        <v>173</v>
      </c>
      <c r="F29" s="88"/>
      <c r="G29" s="98">
        <v>6</v>
      </c>
      <c r="H29" s="94"/>
      <c r="I29" s="107" t="s">
        <v>212</v>
      </c>
      <c r="J29" s="93"/>
      <c r="K29" s="93"/>
      <c r="L29" s="94"/>
      <c r="M29" s="98">
        <v>519845703</v>
      </c>
      <c r="N29" s="93"/>
      <c r="O29" s="94"/>
      <c r="P29" s="98">
        <v>146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09"/>
      <c r="B30" s="111"/>
      <c r="C30" s="131" t="s">
        <v>174</v>
      </c>
      <c r="D30" s="116"/>
      <c r="E30" s="116" t="s">
        <v>175</v>
      </c>
      <c r="F30" s="118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8">
        <v>4</v>
      </c>
      <c r="B31" s="110">
        <v>4</v>
      </c>
      <c r="C31" s="124" t="s">
        <v>148</v>
      </c>
      <c r="D31" s="113"/>
      <c r="E31" s="113" t="s">
        <v>176</v>
      </c>
      <c r="F31" s="88"/>
      <c r="G31" s="98">
        <v>6</v>
      </c>
      <c r="H31" s="94"/>
      <c r="I31" s="107" t="s">
        <v>213</v>
      </c>
      <c r="J31" s="93"/>
      <c r="K31" s="93"/>
      <c r="L31" s="94"/>
      <c r="M31" s="98">
        <v>518047597</v>
      </c>
      <c r="N31" s="93"/>
      <c r="O31" s="94"/>
      <c r="P31" s="98">
        <v>146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09"/>
      <c r="B32" s="111"/>
      <c r="C32" s="131" t="s">
        <v>149</v>
      </c>
      <c r="D32" s="116"/>
      <c r="E32" s="116" t="s">
        <v>177</v>
      </c>
      <c r="F32" s="118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8">
        <v>5</v>
      </c>
      <c r="B33" s="110">
        <v>5</v>
      </c>
      <c r="C33" s="112" t="s">
        <v>178</v>
      </c>
      <c r="D33" s="113"/>
      <c r="E33" s="87" t="s">
        <v>179</v>
      </c>
      <c r="F33" s="88"/>
      <c r="G33" s="98">
        <v>5</v>
      </c>
      <c r="H33" s="94"/>
      <c r="I33" s="92" t="s">
        <v>214</v>
      </c>
      <c r="J33" s="93"/>
      <c r="K33" s="93"/>
      <c r="L33" s="94"/>
      <c r="M33" s="98">
        <v>519845727</v>
      </c>
      <c r="N33" s="93"/>
      <c r="O33" s="94"/>
      <c r="P33" s="98">
        <v>143</v>
      </c>
      <c r="Q33" s="93"/>
      <c r="R33" s="93"/>
      <c r="S33" s="93"/>
      <c r="T33" s="99"/>
      <c r="U33" s="1"/>
      <c r="V33" s="1"/>
      <c r="W33" s="1"/>
      <c r="X33" s="1"/>
      <c r="Y33" s="206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09"/>
      <c r="B34" s="111"/>
      <c r="C34" s="115" t="s">
        <v>180</v>
      </c>
      <c r="D34" s="116"/>
      <c r="E34" s="117" t="s">
        <v>181</v>
      </c>
      <c r="F34" s="118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07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8">
        <v>6</v>
      </c>
      <c r="B35" s="110">
        <v>6</v>
      </c>
      <c r="C35" s="124" t="s">
        <v>182</v>
      </c>
      <c r="D35" s="113"/>
      <c r="E35" s="113" t="s">
        <v>183</v>
      </c>
      <c r="F35" s="88"/>
      <c r="G35" s="98">
        <v>5</v>
      </c>
      <c r="H35" s="94"/>
      <c r="I35" s="107" t="s">
        <v>215</v>
      </c>
      <c r="J35" s="93"/>
      <c r="K35" s="93"/>
      <c r="L35" s="94"/>
      <c r="M35" s="98">
        <v>520787313</v>
      </c>
      <c r="N35" s="93"/>
      <c r="O35" s="94"/>
      <c r="P35" s="98">
        <v>150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09"/>
      <c r="B36" s="111"/>
      <c r="C36" s="131" t="s">
        <v>184</v>
      </c>
      <c r="D36" s="116"/>
      <c r="E36" s="116" t="s">
        <v>185</v>
      </c>
      <c r="F36" s="118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8">
        <v>7</v>
      </c>
      <c r="B37" s="110">
        <v>7</v>
      </c>
      <c r="C37" s="112" t="s">
        <v>186</v>
      </c>
      <c r="D37" s="113"/>
      <c r="E37" s="87" t="s">
        <v>187</v>
      </c>
      <c r="F37" s="88"/>
      <c r="G37" s="98">
        <v>5</v>
      </c>
      <c r="H37" s="94"/>
      <c r="I37" s="107" t="s">
        <v>216</v>
      </c>
      <c r="J37" s="93"/>
      <c r="K37" s="93"/>
      <c r="L37" s="94"/>
      <c r="M37" s="98">
        <v>521514277</v>
      </c>
      <c r="N37" s="93"/>
      <c r="O37" s="94"/>
      <c r="P37" s="98">
        <v>148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09"/>
      <c r="B38" s="111"/>
      <c r="C38" s="115" t="s">
        <v>188</v>
      </c>
      <c r="D38" s="116"/>
      <c r="E38" s="117" t="s">
        <v>189</v>
      </c>
      <c r="F38" s="118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8">
        <v>8</v>
      </c>
      <c r="B39" s="110">
        <v>8</v>
      </c>
      <c r="C39" s="112" t="s">
        <v>190</v>
      </c>
      <c r="D39" s="113"/>
      <c r="E39" s="87" t="s">
        <v>191</v>
      </c>
      <c r="F39" s="88"/>
      <c r="G39" s="98">
        <v>5</v>
      </c>
      <c r="H39" s="94"/>
      <c r="I39" s="92" t="s">
        <v>217</v>
      </c>
      <c r="J39" s="93"/>
      <c r="K39" s="93"/>
      <c r="L39" s="94"/>
      <c r="M39" s="98">
        <v>521543109</v>
      </c>
      <c r="N39" s="93"/>
      <c r="O39" s="94"/>
      <c r="P39" s="98">
        <v>141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09"/>
      <c r="B40" s="111"/>
      <c r="C40" s="115" t="s">
        <v>192</v>
      </c>
      <c r="D40" s="116"/>
      <c r="E40" s="117" t="s">
        <v>193</v>
      </c>
      <c r="F40" s="118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8">
        <v>9</v>
      </c>
      <c r="B41" s="110">
        <v>9</v>
      </c>
      <c r="C41" s="112" t="s">
        <v>194</v>
      </c>
      <c r="D41" s="113"/>
      <c r="E41" s="87" t="s">
        <v>195</v>
      </c>
      <c r="F41" s="88"/>
      <c r="G41" s="98">
        <v>5</v>
      </c>
      <c r="H41" s="94"/>
      <c r="I41" s="92" t="s">
        <v>218</v>
      </c>
      <c r="J41" s="93"/>
      <c r="K41" s="93"/>
      <c r="L41" s="94"/>
      <c r="M41" s="98">
        <v>521514260</v>
      </c>
      <c r="N41" s="93"/>
      <c r="O41" s="94"/>
      <c r="P41" s="98">
        <v>145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09"/>
      <c r="B42" s="111"/>
      <c r="C42" s="115" t="s">
        <v>196</v>
      </c>
      <c r="D42" s="116"/>
      <c r="E42" s="117" t="s">
        <v>197</v>
      </c>
      <c r="F42" s="118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8">
        <v>10</v>
      </c>
      <c r="B43" s="110">
        <v>10</v>
      </c>
      <c r="C43" s="112" t="s">
        <v>198</v>
      </c>
      <c r="D43" s="113"/>
      <c r="E43" s="87" t="s">
        <v>199</v>
      </c>
      <c r="F43" s="88"/>
      <c r="G43" s="98">
        <v>4</v>
      </c>
      <c r="H43" s="94"/>
      <c r="I43" s="92" t="s">
        <v>219</v>
      </c>
      <c r="J43" s="93"/>
      <c r="K43" s="93"/>
      <c r="L43" s="94"/>
      <c r="M43" s="98">
        <v>520787337</v>
      </c>
      <c r="N43" s="93"/>
      <c r="O43" s="94"/>
      <c r="P43" s="98">
        <v>139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09"/>
      <c r="B44" s="111"/>
      <c r="C44" s="115" t="s">
        <v>200</v>
      </c>
      <c r="D44" s="116"/>
      <c r="E44" s="117" t="s">
        <v>201</v>
      </c>
      <c r="F44" s="118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8">
        <v>11</v>
      </c>
      <c r="B45" s="110">
        <v>11</v>
      </c>
      <c r="C45" s="112" t="s">
        <v>206</v>
      </c>
      <c r="D45" s="113"/>
      <c r="E45" s="87" t="s">
        <v>207</v>
      </c>
      <c r="F45" s="88"/>
      <c r="G45" s="98">
        <v>5</v>
      </c>
      <c r="H45" s="94"/>
      <c r="I45" s="92" t="s">
        <v>221</v>
      </c>
      <c r="J45" s="93"/>
      <c r="K45" s="93"/>
      <c r="L45" s="94"/>
      <c r="M45" s="98">
        <v>521712956</v>
      </c>
      <c r="N45" s="93"/>
      <c r="O45" s="94"/>
      <c r="P45" s="98">
        <v>150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09"/>
      <c r="B46" s="111"/>
      <c r="C46" s="115" t="s">
        <v>208</v>
      </c>
      <c r="D46" s="116"/>
      <c r="E46" s="117" t="s">
        <v>209</v>
      </c>
      <c r="F46" s="118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8">
        <v>12</v>
      </c>
      <c r="B47" s="110">
        <v>12</v>
      </c>
      <c r="C47" s="112" t="s">
        <v>202</v>
      </c>
      <c r="D47" s="113"/>
      <c r="E47" s="87" t="s">
        <v>203</v>
      </c>
      <c r="F47" s="88"/>
      <c r="G47" s="98">
        <v>5</v>
      </c>
      <c r="H47" s="94"/>
      <c r="I47" s="107" t="s">
        <v>220</v>
      </c>
      <c r="J47" s="93"/>
      <c r="K47" s="93"/>
      <c r="L47" s="94"/>
      <c r="M47" s="98">
        <v>519024252</v>
      </c>
      <c r="N47" s="93"/>
      <c r="O47" s="94"/>
      <c r="P47" s="98">
        <v>144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56"/>
      <c r="B48" s="157"/>
      <c r="C48" s="158" t="s">
        <v>204</v>
      </c>
      <c r="D48" s="159"/>
      <c r="E48" s="160" t="s">
        <v>205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6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6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78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8.600000000000001" thickBot="1" x14ac:dyDescent="0.25">
      <c r="I53" s="53" t="s">
        <v>230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46" t="s">
        <v>231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1">
        <f>LEN(A55)</f>
        <v>90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C1"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 x14ac:dyDescent="0.25">
      <c r="A5" s="249"/>
      <c r="B5" s="250"/>
      <c r="C5" s="250"/>
      <c r="D5" s="250"/>
      <c r="E5" s="250"/>
      <c r="F5" s="250"/>
      <c r="G5" s="251"/>
      <c r="H5" s="9" t="str">
        <f>IF(入力!J3="","",入力!J3)</f>
        <v>男子</v>
      </c>
      <c r="I5" s="9">
        <f>入力!Y25</f>
        <v>8</v>
      </c>
      <c r="J5" s="252"/>
      <c r="K5" s="253"/>
      <c r="L5" s="253"/>
      <c r="M5" s="253"/>
      <c r="N5" s="253"/>
      <c r="O5" s="253"/>
      <c r="P5" s="253"/>
      <c r="Q5" s="254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東武アーバンライン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千葉県船橋市丸山3-59-7</v>
      </c>
      <c r="U17" s="13" t="str">
        <f>IF(入力!AL9="","",入力!AL9)</f>
        <v>090</v>
      </c>
      <c r="V17" s="13" t="str">
        <f>IF(入力!AK10="","",入力!AK10)</f>
        <v>6001</v>
      </c>
      <c r="W17" s="13" t="str">
        <f>IF(入力!AP10="","",入力!AP10)</f>
        <v>9282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22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千葉県船橋市丸山4-10-1-306</v>
      </c>
      <c r="U20" s="13" t="str">
        <f>IF(入力!AL11="","",入力!AL11)</f>
        <v>080</v>
      </c>
      <c r="V20" s="13" t="str">
        <f>IF(入力!AK12="","",入力!AK12)</f>
        <v>4903</v>
      </c>
      <c r="W20" s="13" t="str">
        <f>IF(入力!AP12="","",入力!AP12)</f>
        <v>6154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69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>三輪</v>
      </c>
      <c r="D23" s="13" t="str">
        <f>IF(入力!$E$14="","",入力!$E$14)</f>
        <v>洋一</v>
      </c>
      <c r="E23" s="13" t="str">
        <f>IF(入力!$C$13="","",入力!$C$13)</f>
        <v>ミワ</v>
      </c>
      <c r="F23" s="13" t="str">
        <f>IF(入力!$E$13="","",入力!$E$13)</f>
        <v>ヨウイチ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林</v>
      </c>
      <c r="D24" s="51" t="str">
        <f>VLOOKUP($B$51,$A$53:$F$352,4)</f>
        <v>大翔</v>
      </c>
      <c r="E24" s="51" t="str">
        <f>VLOOKUP($B$51,$A$53:$F$352,5)</f>
        <v>ハヤシ</v>
      </c>
      <c r="F24" s="51" t="str">
        <f>VLOOKUP($B$51,$A$53:$F$352,6)</f>
        <v>ヒロト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大翔</v>
      </c>
      <c r="E53" s="13" t="str">
        <f>IF(入力!C25="","",入力!C25)</f>
        <v>ハヤシ</v>
      </c>
      <c r="F53" s="13" t="str">
        <f>IF(入力!E25="","",入力!E25)</f>
        <v>ヒロト</v>
      </c>
      <c r="G53" s="13">
        <f>IF(入力!M25="","",入力!M25)</f>
        <v>518633387</v>
      </c>
      <c r="H53" s="13" t="str">
        <f>IF(入力!I25="","",入力!I25)</f>
        <v>柏市立高柳小学校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本間</v>
      </c>
      <c r="D54" s="13" t="str">
        <f>IF(入力!E28="","",入力!E28)</f>
        <v>大翔</v>
      </c>
      <c r="E54" s="13" t="str">
        <f>IF(入力!C27="","",入力!C27)</f>
        <v>ホンマ</v>
      </c>
      <c r="F54" s="13" t="str">
        <f>IF(入力!E27="","",入力!E27)</f>
        <v>ヒロト</v>
      </c>
      <c r="G54" s="13">
        <f>IF(入力!M27="","",入力!M27)</f>
        <v>519845710</v>
      </c>
      <c r="H54" s="13" t="str">
        <f>IF(入力!I27="","",入力!I27)</f>
        <v>鎌ケ谷市立道野辺小学校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菅</v>
      </c>
      <c r="D55" s="13" t="str">
        <f>IF(入力!E30="","",入力!E30)</f>
        <v>凌玖斗</v>
      </c>
      <c r="E55" s="13" t="str">
        <f>IF(入力!C29="","",入力!C29)</f>
        <v>カン</v>
      </c>
      <c r="F55" s="13" t="str">
        <f>IF(入力!E29="","",入力!E29)</f>
        <v>リクト</v>
      </c>
      <c r="G55" s="13">
        <f>IF(入力!M29="","",入力!M29)</f>
        <v>519845703</v>
      </c>
      <c r="H55" s="13" t="str">
        <f>IF(入力!I29="","",入力!I29)</f>
        <v>白井市立第三小学校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三輪</v>
      </c>
      <c r="D56" s="13" t="str">
        <f>IF(入力!E32="","",入力!E32)</f>
        <v>夏響</v>
      </c>
      <c r="E56" s="13" t="str">
        <f>IF(入力!C31="","",入力!C31)</f>
        <v>ミワ</v>
      </c>
      <c r="F56" s="13" t="str">
        <f>IF(入力!E31="","",入力!E31)</f>
        <v>カノン</v>
      </c>
      <c r="G56" s="13">
        <f>IF(入力!M31="","",入力!M31)</f>
        <v>518047597</v>
      </c>
      <c r="H56" s="13" t="str">
        <f>IF(入力!I31="","",入力!I31)</f>
        <v>鎌ケ谷市立初富小学校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田崎</v>
      </c>
      <c r="D57" s="13" t="str">
        <f>IF(入力!E34="","",入力!E34)</f>
        <v>悠真</v>
      </c>
      <c r="E57" s="13" t="str">
        <f>IF(入力!C33="","",入力!C33)</f>
        <v>タザキ</v>
      </c>
      <c r="F57" s="13" t="str">
        <f>IF(入力!E33="","",入力!E33)</f>
        <v>ユウマ</v>
      </c>
      <c r="G57" s="13">
        <f>IF(入力!M33="","",入力!M33)</f>
        <v>519845727</v>
      </c>
      <c r="H57" s="13" t="str">
        <f>IF(入力!I33="","",入力!I33)</f>
        <v>松戸市立中部小学校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岩﨑</v>
      </c>
      <c r="D58" s="13" t="str">
        <f>IF(入力!E36="","",入力!E36)</f>
        <v>龍太朗</v>
      </c>
      <c r="E58" s="13" t="str">
        <f>IF(入力!C35="","",入力!C35)</f>
        <v>イワサキ</v>
      </c>
      <c r="F58" s="13" t="str">
        <f>IF(入力!E35="","",入力!E35)</f>
        <v>リュウタロウ</v>
      </c>
      <c r="G58" s="13">
        <f>IF(入力!M35="","",入力!M35)</f>
        <v>520787313</v>
      </c>
      <c r="H58" s="13" t="str">
        <f>IF(入力!I35="","",入力!I35)</f>
        <v>柏市立富勢小学校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石田</v>
      </c>
      <c r="D59" s="13" t="str">
        <f>IF(入力!E38="","",入力!E38)</f>
        <v>駿太</v>
      </c>
      <c r="E59" s="13" t="str">
        <f>IF(入力!C37="","",入力!C37)</f>
        <v>イシダ</v>
      </c>
      <c r="F59" s="13" t="str">
        <f>IF(入力!E37="","",入力!E37)</f>
        <v>シュンタ</v>
      </c>
      <c r="G59" s="13">
        <f>IF(入力!M37="","",入力!M37)</f>
        <v>521514277</v>
      </c>
      <c r="H59" s="13" t="str">
        <f>IF(入力!I37="","",入力!I37)</f>
        <v>船橋市立二和小学校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熊谷</v>
      </c>
      <c r="D60" s="13" t="str">
        <f>IF(入力!E40="","",入力!E40)</f>
        <v>大和</v>
      </c>
      <c r="E60" s="13" t="str">
        <f>IF(入力!C39="","",入力!C39)</f>
        <v>クマガイ</v>
      </c>
      <c r="F60" s="13" t="str">
        <f>IF(入力!E39="","",入力!E39)</f>
        <v>ヤマト</v>
      </c>
      <c r="G60" s="13">
        <f>IF(入力!M39="","",入力!M39)</f>
        <v>521543109</v>
      </c>
      <c r="H60" s="13" t="str">
        <f>IF(入力!I39="","",入力!I39)</f>
        <v>船橋市立飯山満南小学校</v>
      </c>
      <c r="I60" s="13">
        <f>IF(入力!G39="","",入力!G39)</f>
        <v>5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藤原</v>
      </c>
      <c r="D61" s="13" t="str">
        <f>IF(入力!E42="","",入力!E42)</f>
        <v>理壮</v>
      </c>
      <c r="E61" s="13" t="str">
        <f>IF(入力!C41="","",入力!C41)</f>
        <v>フジワラ</v>
      </c>
      <c r="F61" s="13" t="str">
        <f>IF(入力!E41="","",入力!E41)</f>
        <v>リオ</v>
      </c>
      <c r="G61" s="13">
        <f>IF(入力!M41="","",入力!M41)</f>
        <v>521514260</v>
      </c>
      <c r="H61" s="13" t="str">
        <f>IF(入力!I41="","",入力!I41)</f>
        <v>八千代市立萱田南小学校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幅</v>
      </c>
      <c r="D62" s="13" t="str">
        <f>IF(入力!E44="","",入力!E44)</f>
        <v>亮太</v>
      </c>
      <c r="E62" s="13" t="str">
        <f>IF(入力!C43="","",入力!C43)</f>
        <v>ハバ</v>
      </c>
      <c r="F62" s="13" t="str">
        <f>IF(入力!E43="","",入力!E43)</f>
        <v>リョウタ</v>
      </c>
      <c r="G62" s="13">
        <f>IF(入力!M43="","",入力!M43)</f>
        <v>520787337</v>
      </c>
      <c r="H62" s="13" t="str">
        <f>IF(入力!I43="","",入力!I43)</f>
        <v>我孫子市立第四小学校</v>
      </c>
      <c r="I62" s="13">
        <f>IF(入力!G43="","",入力!G43)</f>
        <v>4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石澤</v>
      </c>
      <c r="D63" s="13" t="str">
        <f>IF(入力!E46="","",入力!E46)</f>
        <v>毅</v>
      </c>
      <c r="E63" s="13" t="str">
        <f>IF(入力!C45="","",入力!C45)</f>
        <v>イシザワ</v>
      </c>
      <c r="F63" s="13" t="str">
        <f>IF(入力!E45="","",入力!E45)</f>
        <v>ツヨシ</v>
      </c>
      <c r="G63" s="13">
        <f>IF(入力!M45="","",入力!M45)</f>
        <v>521712956</v>
      </c>
      <c r="H63" s="13" t="str">
        <f>IF(入力!I45="","",入力!I45)</f>
        <v>船橋市立習志野台第1小学校</v>
      </c>
      <c r="I63" s="13">
        <f>IF(入力!G45="","",入力!G45)</f>
        <v>5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平林</v>
      </c>
      <c r="D64" s="13" t="str">
        <f>IF(入力!E48="","",入力!E48)</f>
        <v>瑞輝</v>
      </c>
      <c r="E64" s="13" t="str">
        <f>IF(入力!C47="","",入力!C47)</f>
        <v>ヒラバヤシ</v>
      </c>
      <c r="F64" s="13" t="str">
        <f>IF(入力!E47="","",入力!E47)</f>
        <v>ミズキ</v>
      </c>
      <c r="G64" s="13">
        <f>IF(入力!M47="","",入力!M47)</f>
        <v>519024252</v>
      </c>
      <c r="H64" s="13" t="str">
        <f>IF(入力!I47="","",入力!I47)</f>
        <v>柏市立中原小学校</v>
      </c>
      <c r="I64" s="13">
        <f>IF(入力!G47="","",入力!G47)</f>
        <v>5</v>
      </c>
      <c r="J64" s="13">
        <f>IF(入力!P47="","",入力!P47)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2023-05-20T12:18:37Z</dcterms:modified>
</cp:coreProperties>
</file>