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0B701291-61F0-4AB0-9F4E-A4203C12EA5E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<sst xmlns="http://schemas.openxmlformats.org/spreadsheetml/2006/main" count="300" uniqueCount="236">
  <si>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</si>
  <si>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</si>
  <si>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</si>
  <si>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</si>
  <si>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</si>
  <si>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</si>
  <si>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</si>
  <si>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</si>
  <si>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</si>
  <si>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</si>
  <si>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</si>
  <si>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</si>
  <si>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</si>
  <si>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</si>
  <si>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</si>
  <si>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</si>
  <si>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</si>
  <si>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</si>
  <si>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</si>
  <si>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</si>
  <si>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</si>
  <si>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</si>
  <si>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</si>
  <si>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</si>
  <si>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</si>
  <si>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</si>
  <si>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</si>
  <si>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</si>
  <si>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</si>
  <si>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</si>
  <si>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</si>
  <si>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</si>
  <si>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</si>
  <si>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</si>
  <si>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</si>
  <si>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</si>
  <si>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</si>
  <si>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</si>
  <si>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</si>
  <si>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</si>
  <si>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</si>
  <si>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</si>
  <si>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</si>
  <si>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</si>
  <si>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</si>
  <si>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</si>
  <si>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</si>
  <si>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</si>
  <si>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</si>
  <si>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</si>
  <si>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</si>
  <si>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</si>
  <si>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</si>
  <si>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</si>
  <si>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</si>
  <si>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</si>
  <si>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</si>
  <si>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</si>
  <si>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</si>
  <si>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</si>
  <si>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</si>
  <si>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</si>
  <si>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</si>
  <si>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</si>
  <si>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</si>
  <si>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</si>
  <si>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</si>
  <si>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</si>
  <si>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</si>
  <si>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</si>
  <si>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</si>
  <si>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</si>
  <si>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</si>
  <si>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</si>
  <si>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</si>
  <si>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</si>
  <si>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</si>
  <si>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</si>
  <si>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</si>
  <si>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</si>
  <si>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</si>
  <si>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</si>
  <si>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</si>
  <si>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</si>
  <si>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</si>
  <si>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</si>
  <si>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</si>
  <si>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</si>
  <si>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</si>
  <si>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</si>
  <si>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</si>
  <si>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</si>
  <si>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</si>
  <si>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</si>
  <si>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</si>
  <si>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</si>
  <si>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</si>
  <si>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</si>
  <si>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</si>
  <si>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</si>
  <si>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</si>
  <si>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</si>
  <si>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</si>
  <si>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</si>
  <si>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</si>
  <si>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</si>
  <si>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</si>
  <si>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</si>
  <si>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</si>
  <si>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</si>
  <si>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</si>
  <si>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</si>
  <si>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</si>
  <si>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</si>
  <si>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</si>
  <si>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</si>
  <si>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</si>
  <si>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</si>
  <si>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</si>
  <si>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</si>
  <si>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</si>
  <si>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</si>
  <si>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</si>
  <si>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</si>
  <si>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</si>
  <si>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</si>
  <si>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</si>
  <si>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</si>
  <si>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</si>
  <si>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</si>
  <si>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</si>
  <si>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</si>
  <si>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</si>
  <si>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</si>
  <si>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船橋市</t>
    <rPh sb="0" eb="3">
      <t>フナバシシ</t>
    </rPh>
    <phoneticPr fontId="2"/>
  </si>
  <si>
    <t>東武アーバンライン</t>
    <rPh sb="0" eb="2">
      <t>トウブ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</si>
  <si>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</si>
  <si>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</si>
  <si>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</si>
  <si>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</si>
  <si>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</si>
  <si>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</si>
  <si>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</si>
  <si>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</si>
  <si>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</si>
  <si>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イイダ</t>
    <phoneticPr fontId="2"/>
  </si>
  <si>
    <t>ルカ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</si>
  <si>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</si>
  <si>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</si>
  <si>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コシハラ</t>
    <phoneticPr fontId="2"/>
  </si>
  <si>
    <t>ノボル</t>
    <phoneticPr fontId="2"/>
  </si>
  <si>
    <t>腰原</t>
    <rPh sb="0" eb="2">
      <t>コシハラ</t>
    </rPh>
    <phoneticPr fontId="2"/>
  </si>
  <si>
    <t>昇</t>
    <rPh sb="0" eb="1">
      <t>ノボル</t>
    </rPh>
    <phoneticPr fontId="2"/>
  </si>
  <si>
    <t>千葉県船橋市丸山2-28-19</t>
    <rPh sb="0" eb="8">
      <t>チバケンフナバシシマルヤマ</t>
    </rPh>
    <phoneticPr fontId="2"/>
  </si>
  <si>
    <t>千葉県船橋市丸山4-10-1-306</t>
    <rPh sb="0" eb="3">
      <t>チバケン</t>
    </rPh>
    <rPh sb="3" eb="6">
      <t>フナバシシ</t>
    </rPh>
    <rPh sb="6" eb="8">
      <t>マルヤマ</t>
    </rPh>
    <phoneticPr fontId="2"/>
  </si>
  <si>
    <t>273</t>
    <phoneticPr fontId="2"/>
  </si>
  <si>
    <t>0048</t>
    <phoneticPr fontId="2"/>
  </si>
  <si>
    <t>090</t>
    <phoneticPr fontId="2"/>
  </si>
  <si>
    <t>5314</t>
    <phoneticPr fontId="2"/>
  </si>
  <si>
    <t>9417</t>
    <phoneticPr fontId="2"/>
  </si>
  <si>
    <t>イワサキ</t>
    <phoneticPr fontId="2"/>
  </si>
  <si>
    <t>リュウタロウ</t>
    <phoneticPr fontId="2"/>
  </si>
  <si>
    <t>岩﨑</t>
    <rPh sb="0" eb="2">
      <t>イワサキ</t>
    </rPh>
    <phoneticPr fontId="2"/>
  </si>
  <si>
    <t>龍太朗</t>
    <rPh sb="0" eb="3">
      <t>リュウタロウ</t>
    </rPh>
    <phoneticPr fontId="2"/>
  </si>
  <si>
    <t>タザキ</t>
    <phoneticPr fontId="2"/>
  </si>
  <si>
    <t>ユウマ</t>
    <phoneticPr fontId="2"/>
  </si>
  <si>
    <t>田崎</t>
    <rPh sb="0" eb="2">
      <t>タザキ</t>
    </rPh>
    <phoneticPr fontId="2"/>
  </si>
  <si>
    <t>悠真</t>
    <rPh sb="0" eb="2">
      <t>ユウマ</t>
    </rPh>
    <phoneticPr fontId="2"/>
  </si>
  <si>
    <t>フジワラ</t>
    <phoneticPr fontId="2"/>
  </si>
  <si>
    <t>リオ</t>
    <phoneticPr fontId="2"/>
  </si>
  <si>
    <t>藤原</t>
    <rPh sb="0" eb="2">
      <t>フジワラ</t>
    </rPh>
    <phoneticPr fontId="2"/>
  </si>
  <si>
    <t>理壮</t>
    <rPh sb="0" eb="1">
      <t>リ</t>
    </rPh>
    <rPh sb="1" eb="2">
      <t>ソウ</t>
    </rPh>
    <phoneticPr fontId="2"/>
  </si>
  <si>
    <t>イシダ</t>
    <phoneticPr fontId="2"/>
  </si>
  <si>
    <t>シュンタ</t>
    <phoneticPr fontId="2"/>
  </si>
  <si>
    <t>石田</t>
    <rPh sb="0" eb="2">
      <t>イシダ</t>
    </rPh>
    <phoneticPr fontId="2"/>
  </si>
  <si>
    <t>駿太</t>
    <rPh sb="0" eb="2">
      <t>シュンタ</t>
    </rPh>
    <phoneticPr fontId="2"/>
  </si>
  <si>
    <t>ヒラバヤシ</t>
    <phoneticPr fontId="2"/>
  </si>
  <si>
    <t>ミズキ</t>
    <phoneticPr fontId="2"/>
  </si>
  <si>
    <t>平林</t>
    <rPh sb="0" eb="2">
      <t>ヒラバヤシ</t>
    </rPh>
    <phoneticPr fontId="2"/>
  </si>
  <si>
    <t>瑞輝</t>
    <rPh sb="0" eb="2">
      <t>ミズキ</t>
    </rPh>
    <phoneticPr fontId="2"/>
  </si>
  <si>
    <t>イシザワ</t>
    <phoneticPr fontId="2"/>
  </si>
  <si>
    <t>ツヨシ</t>
    <phoneticPr fontId="2"/>
  </si>
  <si>
    <t>石澤</t>
    <rPh sb="0" eb="2">
      <t>イシザワ</t>
    </rPh>
    <phoneticPr fontId="2"/>
  </si>
  <si>
    <t>毅</t>
    <rPh sb="0" eb="1">
      <t>ツヨシ</t>
    </rPh>
    <phoneticPr fontId="2"/>
  </si>
  <si>
    <t>ハバ</t>
    <phoneticPr fontId="2"/>
  </si>
  <si>
    <t>リョウタ</t>
    <phoneticPr fontId="2"/>
  </si>
  <si>
    <t>幅</t>
    <rPh sb="0" eb="1">
      <t>ハバ</t>
    </rPh>
    <phoneticPr fontId="2"/>
  </si>
  <si>
    <t>亮太</t>
    <rPh sb="0" eb="2">
      <t>リョウタ</t>
    </rPh>
    <phoneticPr fontId="2"/>
  </si>
  <si>
    <t>マナブ</t>
    <phoneticPr fontId="2"/>
  </si>
  <si>
    <t>学　</t>
    <rPh sb="0" eb="1">
      <t>マナブ</t>
    </rPh>
    <phoneticPr fontId="2"/>
  </si>
  <si>
    <t>タムラ</t>
    <phoneticPr fontId="2"/>
  </si>
  <si>
    <t>リンタロウ</t>
    <phoneticPr fontId="2"/>
  </si>
  <si>
    <t>田村</t>
    <rPh sb="0" eb="2">
      <t>タムラ</t>
    </rPh>
    <phoneticPr fontId="2"/>
  </si>
  <si>
    <t>凌汰朗</t>
    <rPh sb="0" eb="1">
      <t>リョウ</t>
    </rPh>
    <rPh sb="1" eb="3">
      <t>タロウ</t>
    </rPh>
    <phoneticPr fontId="2"/>
  </si>
  <si>
    <t>ナカガミ</t>
    <phoneticPr fontId="2"/>
  </si>
  <si>
    <t>タケハル</t>
    <phoneticPr fontId="2"/>
  </si>
  <si>
    <t>中上</t>
    <rPh sb="0" eb="2">
      <t>ナカガミ</t>
    </rPh>
    <phoneticPr fontId="2"/>
  </si>
  <si>
    <t>武治</t>
    <rPh sb="0" eb="2">
      <t>タケハル</t>
    </rPh>
    <phoneticPr fontId="2"/>
  </si>
  <si>
    <t>モリカワ</t>
    <phoneticPr fontId="2"/>
  </si>
  <si>
    <t>ユイト</t>
    <phoneticPr fontId="2"/>
  </si>
  <si>
    <t>森川</t>
    <rPh sb="0" eb="2">
      <t>モリカワ</t>
    </rPh>
    <phoneticPr fontId="2"/>
  </si>
  <si>
    <t>結仁</t>
    <rPh sb="0" eb="2">
      <t>ユイト</t>
    </rPh>
    <phoneticPr fontId="2"/>
  </si>
  <si>
    <t>ヤング</t>
    <phoneticPr fontId="2"/>
  </si>
  <si>
    <t>ニコ</t>
    <phoneticPr fontId="2"/>
  </si>
  <si>
    <t>平方</t>
    <rPh sb="0" eb="2">
      <t>ヒラカタ</t>
    </rPh>
    <phoneticPr fontId="2"/>
  </si>
  <si>
    <t>瑛斗</t>
    <rPh sb="0" eb="2">
      <t>エイト</t>
    </rPh>
    <phoneticPr fontId="2"/>
  </si>
  <si>
    <t>エイト</t>
    <phoneticPr fontId="2"/>
  </si>
  <si>
    <t>ヒラカタ</t>
    <phoneticPr fontId="2"/>
  </si>
  <si>
    <t>柏市立富勢小学校</t>
    <rPh sb="0" eb="3">
      <t>カシワシリツ</t>
    </rPh>
    <rPh sb="3" eb="8">
      <t>フセショウガッコウ</t>
    </rPh>
    <phoneticPr fontId="2"/>
  </si>
  <si>
    <t>松戸市立中部小学校</t>
    <phoneticPr fontId="2"/>
  </si>
  <si>
    <t>八千代市立萱田南小学校</t>
    <phoneticPr fontId="2"/>
  </si>
  <si>
    <t>船橋市立二和小学校</t>
    <rPh sb="0" eb="9">
      <t>フナバシシリツフタワショウガッコウ</t>
    </rPh>
    <phoneticPr fontId="2"/>
  </si>
  <si>
    <t>柏市立中原小学校</t>
    <phoneticPr fontId="2"/>
  </si>
  <si>
    <t>船橋市立習志野台第1小学校</t>
    <rPh sb="0" eb="4">
      <t>フナバシシリツ</t>
    </rPh>
    <rPh sb="4" eb="9">
      <t>ナラシノダイダイ</t>
    </rPh>
    <rPh sb="10" eb="13">
      <t>ショウガッコウ</t>
    </rPh>
    <phoneticPr fontId="2"/>
  </si>
  <si>
    <t>我孫子市立第四小学校</t>
    <phoneticPr fontId="2"/>
  </si>
  <si>
    <t>白井市立第三小学校</t>
    <rPh sb="0" eb="9">
      <t>シロイシリツダイサンショウガッコウ</t>
    </rPh>
    <phoneticPr fontId="2"/>
  </si>
  <si>
    <t>鎌ケ谷市道野辺小学校</t>
    <rPh sb="0" eb="7">
      <t>カマガヤシミチノベ</t>
    </rPh>
    <rPh sb="7" eb="10">
      <t>ショウガッコウ</t>
    </rPh>
    <phoneticPr fontId="2"/>
  </si>
  <si>
    <t>船橋市立塚田南小学校</t>
    <rPh sb="0" eb="2">
      <t>フナバシ</t>
    </rPh>
    <rPh sb="2" eb="4">
      <t>シリツ</t>
    </rPh>
    <rPh sb="4" eb="6">
      <t>ツカダ</t>
    </rPh>
    <rPh sb="6" eb="7">
      <t>ミナミ</t>
    </rPh>
    <rPh sb="7" eb="10">
      <t>ショウガッコウ</t>
    </rPh>
    <phoneticPr fontId="2"/>
  </si>
  <si>
    <t>船橋市立坪井小学校</t>
    <rPh sb="0" eb="9">
      <t>フナバシシリツツボイショウガッコウ</t>
    </rPh>
    <phoneticPr fontId="2"/>
  </si>
  <si>
    <t>①</t>
    <phoneticPr fontId="2"/>
  </si>
  <si>
    <t>千葉県船橋市丸山3-59-7</t>
    <rPh sb="0" eb="3">
      <t>チバケン</t>
    </rPh>
    <rPh sb="3" eb="6">
      <t>フナバシシ</t>
    </rPh>
    <rPh sb="6" eb="8">
      <t>マルヤマ</t>
    </rPh>
    <phoneticPr fontId="2"/>
  </si>
  <si>
    <t>273</t>
    <phoneticPr fontId="2"/>
  </si>
  <si>
    <t>0048</t>
    <phoneticPr fontId="2"/>
  </si>
  <si>
    <t>090</t>
    <phoneticPr fontId="2"/>
  </si>
  <si>
    <t>6001</t>
    <phoneticPr fontId="2"/>
  </si>
  <si>
    <t>9282</t>
    <phoneticPr fontId="2"/>
  </si>
  <si>
    <t>080</t>
    <phoneticPr fontId="2"/>
  </si>
  <si>
    <t>4903</t>
    <phoneticPr fontId="2"/>
  </si>
  <si>
    <t>6154</t>
    <phoneticPr fontId="2"/>
  </si>
  <si>
    <t>鎌ケ谷市立鎌ケ谷小学校</t>
    <phoneticPr fontId="2"/>
  </si>
  <si>
    <t>代</t>
    <rPh sb="0" eb="1">
      <t>ダイ</t>
    </rPh>
    <phoneticPr fontId="2"/>
  </si>
  <si>
    <t>洪図</t>
    <rPh sb="0" eb="2">
      <t>コウト</t>
    </rPh>
    <phoneticPr fontId="2"/>
  </si>
  <si>
    <t>コウト</t>
    <phoneticPr fontId="2"/>
  </si>
  <si>
    <t>ダイ</t>
    <phoneticPr fontId="2"/>
  </si>
  <si>
    <t>船橋市立飯山満小学校</t>
    <rPh sb="0" eb="7">
      <t>フナバシシリツイイヤマミツル</t>
    </rPh>
    <rPh sb="7" eb="10">
      <t>ショウガッコウ</t>
    </rPh>
    <phoneticPr fontId="2"/>
  </si>
  <si>
    <t>関東大会は集大成の大会です。6年生たちの身体能力、技術力がアップしハイレベルな試合が展開されます。
「一所懸命」一人一人が持てる力を出し切り、
今まで支えてくれた皆さん、応援してくれている皆さんに感謝し、全力で楽しみます。</t>
    <rPh sb="0" eb="2">
      <t>カントウ</t>
    </rPh>
    <rPh sb="2" eb="4">
      <t>タイカイ</t>
    </rPh>
    <rPh sb="5" eb="8">
      <t>シュウタイセイ</t>
    </rPh>
    <rPh sb="9" eb="11">
      <t>タイカイ</t>
    </rPh>
    <rPh sb="15" eb="17">
      <t>ネンセイ</t>
    </rPh>
    <rPh sb="20" eb="22">
      <t>シンタイ</t>
    </rPh>
    <rPh sb="22" eb="24">
      <t>ノウリョク</t>
    </rPh>
    <rPh sb="25" eb="28">
      <t>ギジュツリョク</t>
    </rPh>
    <rPh sb="39" eb="41">
      <t>シアイ</t>
    </rPh>
    <rPh sb="42" eb="44">
      <t>テンカイ</t>
    </rPh>
    <rPh sb="51" eb="55">
      <t>イッショケンメイ</t>
    </rPh>
    <rPh sb="61" eb="62">
      <t>モ</t>
    </rPh>
    <rPh sb="64" eb="65">
      <t>チカラ</t>
    </rPh>
    <rPh sb="66" eb="67">
      <t>ダ</t>
    </rPh>
    <rPh sb="68" eb="69">
      <t>キ</t>
    </rPh>
    <rPh sb="72" eb="73">
      <t>イマ</t>
    </rPh>
    <rPh sb="75" eb="76">
      <t>ササ</t>
    </rPh>
    <rPh sb="81" eb="82">
      <t>ミナ</t>
    </rPh>
    <rPh sb="85" eb="87">
      <t>オウエン</t>
    </rPh>
    <rPh sb="94" eb="95">
      <t>ミナ</t>
    </rPh>
    <rPh sb="98" eb="100">
      <t>カンシャ</t>
    </rPh>
    <rPh sb="102" eb="104">
      <t>ゼンリョク</t>
    </rPh>
    <rPh sb="105" eb="106">
      <t>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</si>
</sst>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0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0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0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0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0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0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AU29" sqref="AU2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 x14ac:dyDescent="0.2">
      <c r="A2" s="185" t="s">
        <v>121</v>
      </c>
      <c r="B2" s="186"/>
      <c r="C2" s="187" t="s">
        <v>132</v>
      </c>
      <c r="D2" s="188"/>
      <c r="E2" s="188"/>
      <c r="F2" s="188"/>
      <c r="G2" s="188"/>
      <c r="H2" s="188"/>
      <c r="I2" s="189"/>
      <c r="J2" s="62" t="s">
        <v>119</v>
      </c>
      <c r="K2" s="63"/>
      <c r="L2" s="63"/>
      <c r="M2" s="63"/>
      <c r="N2" s="63"/>
      <c r="O2" s="64"/>
      <c r="P2" s="62" t="s">
        <v>97</v>
      </c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84" t="s">
        <v>101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90" t="s">
        <v>122</v>
      </c>
      <c r="B3" s="191"/>
      <c r="C3" s="192" t="s">
        <v>133</v>
      </c>
      <c r="D3" s="193"/>
      <c r="E3" s="193"/>
      <c r="F3" s="193"/>
      <c r="G3" s="193"/>
      <c r="H3" s="193"/>
      <c r="I3" s="194"/>
      <c r="J3" s="59" t="s">
        <v>90</v>
      </c>
      <c r="K3" s="60"/>
      <c r="L3" s="60"/>
      <c r="M3" s="60"/>
      <c r="N3" s="60"/>
      <c r="O3" s="61"/>
      <c r="P3" s="182" t="s">
        <v>134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55" t="s">
        <v>111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2">
      <c r="A4" s="79" t="s">
        <v>123</v>
      </c>
      <c r="B4" s="80"/>
      <c r="C4" s="69">
        <v>43076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18">
        <v>12002</v>
      </c>
      <c r="K5" s="118"/>
      <c r="L5" s="118"/>
      <c r="M5" s="118"/>
      <c r="N5" s="118"/>
      <c r="O5" s="118"/>
      <c r="P5" s="172" t="s">
        <v>135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136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93</v>
      </c>
      <c r="AW5" t="s">
        <v>118</v>
      </c>
    </row>
    <row r="6" spans="1:51" ht="22.5" customHeight="1" x14ac:dyDescent="0.2">
      <c r="A6" s="75" t="s">
        <v>80</v>
      </c>
      <c r="B6" s="76"/>
      <c r="C6" s="200" t="s">
        <v>107</v>
      </c>
      <c r="D6" s="201"/>
      <c r="E6" s="177" t="s">
        <v>108</v>
      </c>
      <c r="F6" s="178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1" t="s">
        <v>95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96</v>
      </c>
      <c r="AL6" s="181"/>
      <c r="AM6" s="181"/>
      <c r="AN6" s="181"/>
      <c r="AO6" s="181"/>
      <c r="AP6" s="181"/>
      <c r="AQ6" s="181"/>
      <c r="AR6" s="181"/>
      <c r="AS6" s="181"/>
      <c r="AT6" s="34" t="s">
        <v>124</v>
      </c>
    </row>
    <row r="7" spans="1:51" ht="13.5" customHeight="1" x14ac:dyDescent="0.2">
      <c r="A7" s="75"/>
      <c r="B7" s="76"/>
      <c r="C7" s="109" t="s">
        <v>137</v>
      </c>
      <c r="D7" s="86"/>
      <c r="E7" s="86" t="s">
        <v>138</v>
      </c>
      <c r="F7" s="87"/>
      <c r="G7" s="68">
        <v>507290696</v>
      </c>
      <c r="H7" s="68"/>
      <c r="I7" s="68"/>
      <c r="J7" s="68"/>
      <c r="K7" s="68"/>
      <c r="L7" s="68"/>
      <c r="M7" s="68">
        <v>217589</v>
      </c>
      <c r="N7" s="68"/>
      <c r="O7" s="68"/>
      <c r="P7" s="65" t="s">
        <v>7</v>
      </c>
      <c r="Q7" s="66"/>
      <c r="R7" s="84" t="s">
        <v>155</v>
      </c>
      <c r="S7" s="84"/>
      <c r="T7" s="84"/>
      <c r="U7" s="84"/>
      <c r="V7" s="27" t="s">
        <v>8</v>
      </c>
      <c r="W7" s="83" t="s">
        <v>156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19" t="s">
        <v>157</v>
      </c>
      <c r="AM7" s="119"/>
      <c r="AN7" s="119"/>
      <c r="AO7" s="119"/>
      <c r="AP7" s="119"/>
      <c r="AQ7" s="119"/>
      <c r="AR7" s="119"/>
      <c r="AS7" s="36" t="s">
        <v>10</v>
      </c>
      <c r="AT7" s="231">
        <v>71</v>
      </c>
    </row>
    <row r="8" spans="1:51" ht="18" customHeight="1" x14ac:dyDescent="0.2">
      <c r="A8" s="75"/>
      <c r="B8" s="76"/>
      <c r="C8" s="111" t="s">
        <v>139</v>
      </c>
      <c r="D8" s="112"/>
      <c r="E8" s="112" t="s">
        <v>140</v>
      </c>
      <c r="F8" s="113"/>
      <c r="G8" s="68"/>
      <c r="H8" s="68"/>
      <c r="I8" s="68"/>
      <c r="J8" s="68"/>
      <c r="K8" s="68"/>
      <c r="L8" s="68"/>
      <c r="M8" s="68"/>
      <c r="N8" s="68"/>
      <c r="O8" s="68"/>
      <c r="P8" s="120" t="s">
        <v>153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2" t="s">
        <v>158</v>
      </c>
      <c r="AL8" s="123"/>
      <c r="AM8" s="123"/>
      <c r="AN8" s="123"/>
      <c r="AO8" s="37" t="s">
        <v>11</v>
      </c>
      <c r="AP8" s="123" t="s">
        <v>159</v>
      </c>
      <c r="AQ8" s="123"/>
      <c r="AR8" s="123"/>
      <c r="AS8" s="124"/>
      <c r="AT8" s="231"/>
    </row>
    <row r="9" spans="1:51" ht="14.4" customHeight="1" x14ac:dyDescent="0.2">
      <c r="A9" s="75" t="s">
        <v>82</v>
      </c>
      <c r="B9" s="76"/>
      <c r="C9" s="109" t="s">
        <v>141</v>
      </c>
      <c r="D9" s="86"/>
      <c r="E9" s="86" t="s">
        <v>142</v>
      </c>
      <c r="F9" s="87"/>
      <c r="G9" s="68">
        <v>507290715</v>
      </c>
      <c r="H9" s="68"/>
      <c r="I9" s="68"/>
      <c r="J9" s="68">
        <v>18501</v>
      </c>
      <c r="K9" s="68"/>
      <c r="L9" s="68"/>
      <c r="M9" s="68"/>
      <c r="N9" s="68"/>
      <c r="O9" s="68"/>
      <c r="P9" s="65" t="s">
        <v>7</v>
      </c>
      <c r="Q9" s="66"/>
      <c r="R9" s="84" t="s">
        <v>221</v>
      </c>
      <c r="S9" s="84"/>
      <c r="T9" s="84"/>
      <c r="U9" s="84"/>
      <c r="V9" s="27" t="s">
        <v>8</v>
      </c>
      <c r="W9" s="83" t="s">
        <v>222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19" t="s">
        <v>223</v>
      </c>
      <c r="AM9" s="119"/>
      <c r="AN9" s="119"/>
      <c r="AO9" s="119"/>
      <c r="AP9" s="119"/>
      <c r="AQ9" s="119"/>
      <c r="AR9" s="119"/>
      <c r="AS9" s="36" t="s">
        <v>126</v>
      </c>
      <c r="AT9" s="232">
        <v>64</v>
      </c>
    </row>
    <row r="10" spans="1:51" ht="18" customHeight="1" x14ac:dyDescent="0.2">
      <c r="A10" s="75"/>
      <c r="B10" s="76"/>
      <c r="C10" s="111" t="s">
        <v>143</v>
      </c>
      <c r="D10" s="112"/>
      <c r="E10" s="112" t="s">
        <v>144</v>
      </c>
      <c r="F10" s="113"/>
      <c r="G10" s="68"/>
      <c r="H10" s="68"/>
      <c r="I10" s="68"/>
      <c r="J10" s="68"/>
      <c r="K10" s="68"/>
      <c r="L10" s="68"/>
      <c r="M10" s="68"/>
      <c r="N10" s="68"/>
      <c r="O10" s="68"/>
      <c r="P10" s="120" t="s">
        <v>220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79"/>
      <c r="AK10" s="122" t="s">
        <v>224</v>
      </c>
      <c r="AL10" s="123"/>
      <c r="AM10" s="123"/>
      <c r="AN10" s="123"/>
      <c r="AO10" s="37" t="s">
        <v>127</v>
      </c>
      <c r="AP10" s="123" t="s">
        <v>225</v>
      </c>
      <c r="AQ10" s="123"/>
      <c r="AR10" s="123"/>
      <c r="AS10" s="124"/>
      <c r="AT10" s="232"/>
    </row>
    <row r="11" spans="1:51" ht="14.4" customHeight="1" x14ac:dyDescent="0.2">
      <c r="A11" s="75" t="s">
        <v>83</v>
      </c>
      <c r="B11" s="76"/>
      <c r="C11" s="109" t="s">
        <v>145</v>
      </c>
      <c r="D11" s="86"/>
      <c r="E11" s="86" t="s">
        <v>146</v>
      </c>
      <c r="F11" s="87"/>
      <c r="G11" s="68">
        <v>506899447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155</v>
      </c>
      <c r="S11" s="84"/>
      <c r="T11" s="84"/>
      <c r="U11" s="84"/>
      <c r="V11" s="27" t="s">
        <v>8</v>
      </c>
      <c r="W11" s="83" t="s">
        <v>156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19" t="s">
        <v>226</v>
      </c>
      <c r="AM11" s="119"/>
      <c r="AN11" s="119"/>
      <c r="AO11" s="119"/>
      <c r="AP11" s="119"/>
      <c r="AQ11" s="119"/>
      <c r="AR11" s="119"/>
      <c r="AS11" s="36" t="s">
        <v>126</v>
      </c>
      <c r="AT11" s="232">
        <v>24</v>
      </c>
    </row>
    <row r="12" spans="1:51" ht="18" customHeight="1" x14ac:dyDescent="0.2">
      <c r="A12" s="75"/>
      <c r="B12" s="76"/>
      <c r="C12" s="111" t="s">
        <v>147</v>
      </c>
      <c r="D12" s="112"/>
      <c r="E12" s="112" t="s">
        <v>148</v>
      </c>
      <c r="F12" s="113"/>
      <c r="G12" s="68"/>
      <c r="H12" s="68"/>
      <c r="I12" s="68"/>
      <c r="J12" s="68"/>
      <c r="K12" s="68"/>
      <c r="L12" s="68"/>
      <c r="M12" s="68"/>
      <c r="N12" s="68"/>
      <c r="O12" s="68"/>
      <c r="P12" s="120" t="s">
        <v>154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79"/>
      <c r="AK12" s="122" t="s">
        <v>227</v>
      </c>
      <c r="AL12" s="123"/>
      <c r="AM12" s="123"/>
      <c r="AN12" s="123"/>
      <c r="AO12" s="37" t="s">
        <v>127</v>
      </c>
      <c r="AP12" s="123" t="s">
        <v>228</v>
      </c>
      <c r="AQ12" s="123"/>
      <c r="AR12" s="123"/>
      <c r="AS12" s="124"/>
      <c r="AT12" s="232"/>
    </row>
    <row r="13" spans="1:51" ht="15" customHeight="1" x14ac:dyDescent="0.2">
      <c r="A13" s="75" t="s">
        <v>84</v>
      </c>
      <c r="B13" s="76"/>
      <c r="C13" s="109" t="s">
        <v>149</v>
      </c>
      <c r="D13" s="86"/>
      <c r="E13" s="86" t="s">
        <v>150</v>
      </c>
      <c r="F13" s="87"/>
      <c r="G13" s="110"/>
      <c r="H13" s="110"/>
      <c r="I13" s="110"/>
      <c r="J13" s="110"/>
      <c r="K13" s="110"/>
      <c r="L13" s="110"/>
      <c r="M13" s="110"/>
      <c r="N13" s="110"/>
      <c r="O13" s="110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233"/>
    </row>
    <row r="14" spans="1:51" ht="18" customHeight="1" x14ac:dyDescent="0.2">
      <c r="A14" s="75"/>
      <c r="B14" s="76"/>
      <c r="C14" s="111" t="s">
        <v>151</v>
      </c>
      <c r="D14" s="112"/>
      <c r="E14" s="112" t="s">
        <v>152</v>
      </c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233"/>
    </row>
    <row r="15" spans="1:51" ht="15" customHeight="1" x14ac:dyDescent="0.2">
      <c r="A15" s="117" t="s">
        <v>98</v>
      </c>
      <c r="B15" s="76"/>
      <c r="C15" s="109" t="s">
        <v>137</v>
      </c>
      <c r="D15" s="86"/>
      <c r="E15" s="86" t="s">
        <v>138</v>
      </c>
      <c r="F15" s="87"/>
      <c r="G15" s="110"/>
      <c r="H15" s="110"/>
      <c r="I15" s="110"/>
      <c r="J15" s="110"/>
      <c r="K15" s="110"/>
      <c r="L15" s="110"/>
      <c r="M15" s="110"/>
      <c r="N15" s="110"/>
      <c r="O15" s="110"/>
      <c r="P15" s="65" t="s">
        <v>7</v>
      </c>
      <c r="Q15" s="66"/>
      <c r="R15" s="84" t="s">
        <v>155</v>
      </c>
      <c r="S15" s="84"/>
      <c r="T15" s="84"/>
      <c r="U15" s="84"/>
      <c r="V15" s="27" t="s">
        <v>8</v>
      </c>
      <c r="W15" s="83" t="s">
        <v>156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19" t="s">
        <v>157</v>
      </c>
      <c r="AM15" s="119"/>
      <c r="AN15" s="119"/>
      <c r="AO15" s="119"/>
      <c r="AP15" s="119"/>
      <c r="AQ15" s="119"/>
      <c r="AR15" s="119"/>
      <c r="AS15" s="36" t="s">
        <v>126</v>
      </c>
      <c r="AT15" s="232">
        <v>71</v>
      </c>
    </row>
    <row r="16" spans="1:51" ht="18" customHeight="1" x14ac:dyDescent="0.2">
      <c r="A16" s="75"/>
      <c r="B16" s="76"/>
      <c r="C16" s="111" t="s">
        <v>139</v>
      </c>
      <c r="D16" s="112"/>
      <c r="E16" s="112" t="s">
        <v>140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120" t="s">
        <v>153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79"/>
      <c r="AK16" s="122" t="s">
        <v>158</v>
      </c>
      <c r="AL16" s="123"/>
      <c r="AM16" s="123"/>
      <c r="AN16" s="123"/>
      <c r="AO16" s="37" t="s">
        <v>127</v>
      </c>
      <c r="AP16" s="123" t="s">
        <v>159</v>
      </c>
      <c r="AQ16" s="123"/>
      <c r="AR16" s="123"/>
      <c r="AS16" s="124"/>
      <c r="AT16" s="232"/>
    </row>
    <row r="17" spans="1:46" x14ac:dyDescent="0.2">
      <c r="A17" s="75" t="s">
        <v>0</v>
      </c>
      <c r="B17" s="76"/>
      <c r="C17" s="128" t="str">
        <f>IF(P16="","",P16)</f>
        <v>千葉県船橋市丸山2-28-19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5"/>
      <c r="B18" s="76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 x14ac:dyDescent="0.2">
      <c r="A19" s="75" t="s">
        <v>1</v>
      </c>
      <c r="B19" s="76"/>
      <c r="C19" s="128" t="str">
        <f>IF(AL15="","",AL15&amp;"-"&amp;AK16&amp;"-"&amp;AP16)</f>
        <v>090-5314-9417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 x14ac:dyDescent="0.2">
      <c r="A20" s="75"/>
      <c r="B20" s="76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 x14ac:dyDescent="0.2">
      <c r="A21" s="75" t="s">
        <v>85</v>
      </c>
      <c r="B21" s="76"/>
      <c r="C21" s="53">
        <v>90</v>
      </c>
      <c r="D21" s="54"/>
      <c r="E21" s="54">
        <v>5314</v>
      </c>
      <c r="F21" s="54"/>
      <c r="G21" s="54">
        <v>9417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 x14ac:dyDescent="0.25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 x14ac:dyDescent="0.25">
      <c r="A23" s="115" t="s">
        <v>130</v>
      </c>
      <c r="B23" s="114" t="s">
        <v>86</v>
      </c>
      <c r="C23" s="129" t="s">
        <v>105</v>
      </c>
      <c r="D23" s="130"/>
      <c r="E23" s="131" t="s">
        <v>106</v>
      </c>
      <c r="F23" s="132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197" t="s">
        <v>99</v>
      </c>
      <c r="Q23" s="114"/>
      <c r="R23" s="114"/>
      <c r="S23" s="114"/>
      <c r="T23" s="19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16"/>
      <c r="B24" s="76"/>
      <c r="C24" s="139" t="s">
        <v>103</v>
      </c>
      <c r="D24" s="140"/>
      <c r="E24" s="141" t="s">
        <v>104</v>
      </c>
      <c r="F24" s="14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9"/>
      <c r="U24" s="1"/>
      <c r="V24" s="1"/>
      <c r="W24" s="1"/>
      <c r="X24" s="1"/>
      <c r="Y24" s="125" t="s">
        <v>100</v>
      </c>
      <c r="Z24" s="126"/>
      <c r="AA24" s="126"/>
      <c r="AB24" s="126"/>
      <c r="AC24" s="126"/>
      <c r="AD24" s="126"/>
      <c r="AE24" s="126"/>
      <c r="AF24" s="126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05">
        <v>1</v>
      </c>
      <c r="B25" s="107" t="s">
        <v>219</v>
      </c>
      <c r="C25" s="109" t="s">
        <v>160</v>
      </c>
      <c r="D25" s="86"/>
      <c r="E25" s="86" t="s">
        <v>161</v>
      </c>
      <c r="F25" s="87"/>
      <c r="G25" s="91">
        <v>6</v>
      </c>
      <c r="H25" s="93"/>
      <c r="I25" s="91" t="s">
        <v>208</v>
      </c>
      <c r="J25" s="92"/>
      <c r="K25" s="92"/>
      <c r="L25" s="93"/>
      <c r="M25" s="91">
        <v>520787313</v>
      </c>
      <c r="N25" s="92"/>
      <c r="O25" s="93"/>
      <c r="P25" s="91">
        <v>156</v>
      </c>
      <c r="Q25" s="92"/>
      <c r="R25" s="92"/>
      <c r="S25" s="92"/>
      <c r="T25" s="97"/>
      <c r="U25" s="1"/>
      <c r="V25" s="1"/>
      <c r="W25" s="1"/>
      <c r="X25" s="1"/>
      <c r="Y25" s="99">
        <v>9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06"/>
      <c r="B26" s="108"/>
      <c r="C26" s="111" t="s">
        <v>162</v>
      </c>
      <c r="D26" s="112"/>
      <c r="E26" s="112" t="s">
        <v>163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05">
        <v>2</v>
      </c>
      <c r="B27" s="107">
        <v>2</v>
      </c>
      <c r="C27" s="109" t="s">
        <v>164</v>
      </c>
      <c r="D27" s="86"/>
      <c r="E27" s="86" t="s">
        <v>165</v>
      </c>
      <c r="F27" s="87"/>
      <c r="G27" s="91">
        <v>6</v>
      </c>
      <c r="H27" s="93"/>
      <c r="I27" s="91" t="s">
        <v>209</v>
      </c>
      <c r="J27" s="92"/>
      <c r="K27" s="92"/>
      <c r="L27" s="93"/>
      <c r="M27" s="91">
        <v>519845727</v>
      </c>
      <c r="N27" s="92"/>
      <c r="O27" s="93"/>
      <c r="P27" s="91">
        <v>152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06"/>
      <c r="B28" s="108"/>
      <c r="C28" s="111" t="s">
        <v>166</v>
      </c>
      <c r="D28" s="112"/>
      <c r="E28" s="112" t="s">
        <v>167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05">
        <v>3</v>
      </c>
      <c r="B29" s="107">
        <v>3</v>
      </c>
      <c r="C29" s="109" t="s">
        <v>168</v>
      </c>
      <c r="D29" s="86"/>
      <c r="E29" s="86" t="s">
        <v>169</v>
      </c>
      <c r="F29" s="87"/>
      <c r="G29" s="91">
        <v>6</v>
      </c>
      <c r="H29" s="93"/>
      <c r="I29" s="91" t="s">
        <v>210</v>
      </c>
      <c r="J29" s="92"/>
      <c r="K29" s="92"/>
      <c r="L29" s="93"/>
      <c r="M29" s="91">
        <v>521514260</v>
      </c>
      <c r="N29" s="92"/>
      <c r="O29" s="93"/>
      <c r="P29" s="91">
        <v>156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06"/>
      <c r="B30" s="108"/>
      <c r="C30" s="111" t="s">
        <v>170</v>
      </c>
      <c r="D30" s="112"/>
      <c r="E30" s="112" t="s">
        <v>171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05">
        <v>4</v>
      </c>
      <c r="B31" s="107">
        <v>4</v>
      </c>
      <c r="C31" s="109" t="s">
        <v>172</v>
      </c>
      <c r="D31" s="86"/>
      <c r="E31" s="86" t="s">
        <v>173</v>
      </c>
      <c r="F31" s="87"/>
      <c r="G31" s="91">
        <v>6</v>
      </c>
      <c r="H31" s="93"/>
      <c r="I31" s="91" t="s">
        <v>211</v>
      </c>
      <c r="J31" s="92"/>
      <c r="K31" s="92"/>
      <c r="L31" s="93"/>
      <c r="M31" s="91">
        <v>521514277</v>
      </c>
      <c r="N31" s="92"/>
      <c r="O31" s="93"/>
      <c r="P31" s="91">
        <v>157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06"/>
      <c r="B32" s="108"/>
      <c r="C32" s="111" t="s">
        <v>174</v>
      </c>
      <c r="D32" s="112"/>
      <c r="E32" s="112" t="s">
        <v>175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5" t="s">
        <v>129</v>
      </c>
      <c r="Z32" s="126"/>
      <c r="AA32" s="126"/>
      <c r="AB32" s="126"/>
      <c r="AC32" s="126"/>
      <c r="AD32" s="126"/>
      <c r="AE32" s="126"/>
      <c r="AF32" s="126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05">
        <v>5</v>
      </c>
      <c r="B33" s="107">
        <v>5</v>
      </c>
      <c r="C33" s="109" t="s">
        <v>176</v>
      </c>
      <c r="D33" s="86"/>
      <c r="E33" s="86" t="s">
        <v>177</v>
      </c>
      <c r="F33" s="87"/>
      <c r="G33" s="91">
        <v>6</v>
      </c>
      <c r="H33" s="93"/>
      <c r="I33" s="91" t="s">
        <v>212</v>
      </c>
      <c r="J33" s="92"/>
      <c r="K33" s="92"/>
      <c r="L33" s="93"/>
      <c r="M33" s="91">
        <v>519024252</v>
      </c>
      <c r="N33" s="92"/>
      <c r="O33" s="93"/>
      <c r="P33" s="91">
        <v>152</v>
      </c>
      <c r="Q33" s="92"/>
      <c r="R33" s="92"/>
      <c r="S33" s="92"/>
      <c r="T33" s="97"/>
      <c r="U33" s="1"/>
      <c r="V33" s="1"/>
      <c r="W33" s="1"/>
      <c r="X33" s="1"/>
      <c r="Y33" s="195">
        <v>1</v>
      </c>
      <c r="Z33" s="92"/>
      <c r="AA33" s="92"/>
      <c r="AB33" s="92"/>
      <c r="AC33" s="92"/>
      <c r="AD33" s="92"/>
      <c r="AE33" s="92"/>
      <c r="AF33" s="92"/>
      <c r="AG33" s="9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06"/>
      <c r="B34" s="108"/>
      <c r="C34" s="111" t="s">
        <v>178</v>
      </c>
      <c r="D34" s="112"/>
      <c r="E34" s="112" t="s">
        <v>179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6"/>
      <c r="Z34" s="146"/>
      <c r="AA34" s="146"/>
      <c r="AB34" s="146"/>
      <c r="AC34" s="146"/>
      <c r="AD34" s="146"/>
      <c r="AE34" s="146"/>
      <c r="AF34" s="146"/>
      <c r="AG34" s="17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05">
        <v>6</v>
      </c>
      <c r="B35" s="107">
        <v>6</v>
      </c>
      <c r="C35" s="109" t="s">
        <v>180</v>
      </c>
      <c r="D35" s="86"/>
      <c r="E35" s="86" t="s">
        <v>181</v>
      </c>
      <c r="F35" s="87"/>
      <c r="G35" s="91">
        <v>6</v>
      </c>
      <c r="H35" s="93"/>
      <c r="I35" s="91" t="s">
        <v>213</v>
      </c>
      <c r="J35" s="92"/>
      <c r="K35" s="92"/>
      <c r="L35" s="93"/>
      <c r="M35" s="91">
        <v>521712956</v>
      </c>
      <c r="N35" s="92"/>
      <c r="O35" s="93"/>
      <c r="P35" s="91">
        <v>156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06"/>
      <c r="B36" s="108"/>
      <c r="C36" s="111" t="s">
        <v>182</v>
      </c>
      <c r="D36" s="112"/>
      <c r="E36" s="112" t="s">
        <v>183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05">
        <v>7</v>
      </c>
      <c r="B37" s="107">
        <v>7</v>
      </c>
      <c r="C37" s="109" t="s">
        <v>184</v>
      </c>
      <c r="D37" s="86"/>
      <c r="E37" s="86" t="s">
        <v>185</v>
      </c>
      <c r="F37" s="87"/>
      <c r="G37" s="91">
        <v>5</v>
      </c>
      <c r="H37" s="93"/>
      <c r="I37" s="91" t="s">
        <v>214</v>
      </c>
      <c r="J37" s="92"/>
      <c r="K37" s="92"/>
      <c r="L37" s="93"/>
      <c r="M37" s="91">
        <v>520787337</v>
      </c>
      <c r="N37" s="92"/>
      <c r="O37" s="93"/>
      <c r="P37" s="91">
        <v>146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06"/>
      <c r="B38" s="108"/>
      <c r="C38" s="111" t="s">
        <v>186</v>
      </c>
      <c r="D38" s="112"/>
      <c r="E38" s="112" t="s">
        <v>187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05">
        <v>8</v>
      </c>
      <c r="B39" s="107">
        <v>8</v>
      </c>
      <c r="C39" s="109" t="s">
        <v>149</v>
      </c>
      <c r="D39" s="86"/>
      <c r="E39" s="86" t="s">
        <v>188</v>
      </c>
      <c r="F39" s="87"/>
      <c r="G39" s="91">
        <v>5</v>
      </c>
      <c r="H39" s="93"/>
      <c r="I39" s="91" t="s">
        <v>212</v>
      </c>
      <c r="J39" s="92"/>
      <c r="K39" s="92"/>
      <c r="L39" s="93"/>
      <c r="M39" s="91">
        <v>521643502</v>
      </c>
      <c r="N39" s="92"/>
      <c r="O39" s="93"/>
      <c r="P39" s="91">
        <v>149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06"/>
      <c r="B40" s="108"/>
      <c r="C40" s="111" t="s">
        <v>151</v>
      </c>
      <c r="D40" s="112"/>
      <c r="E40" s="112" t="s">
        <v>189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05">
        <v>9</v>
      </c>
      <c r="B41" s="107">
        <v>9</v>
      </c>
      <c r="C41" s="109" t="s">
        <v>190</v>
      </c>
      <c r="D41" s="86"/>
      <c r="E41" s="86" t="s">
        <v>191</v>
      </c>
      <c r="F41" s="87"/>
      <c r="G41" s="91">
        <v>5</v>
      </c>
      <c r="H41" s="93"/>
      <c r="I41" s="91" t="s">
        <v>215</v>
      </c>
      <c r="J41" s="92"/>
      <c r="K41" s="92"/>
      <c r="L41" s="93"/>
      <c r="M41" s="91">
        <v>521946405</v>
      </c>
      <c r="N41" s="92"/>
      <c r="O41" s="93"/>
      <c r="P41" s="91">
        <v>142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06"/>
      <c r="B42" s="108"/>
      <c r="C42" s="111" t="s">
        <v>192</v>
      </c>
      <c r="D42" s="112"/>
      <c r="E42" s="112" t="s">
        <v>193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05">
        <v>10</v>
      </c>
      <c r="B43" s="107">
        <v>10</v>
      </c>
      <c r="C43" s="109" t="s">
        <v>194</v>
      </c>
      <c r="D43" s="86"/>
      <c r="E43" s="86" t="s">
        <v>195</v>
      </c>
      <c r="F43" s="87"/>
      <c r="G43" s="91">
        <v>5</v>
      </c>
      <c r="H43" s="93"/>
      <c r="I43" s="91" t="s">
        <v>216</v>
      </c>
      <c r="J43" s="92"/>
      <c r="K43" s="92"/>
      <c r="L43" s="93"/>
      <c r="M43" s="91">
        <v>523822318</v>
      </c>
      <c r="N43" s="92"/>
      <c r="O43" s="93"/>
      <c r="P43" s="91">
        <v>148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06"/>
      <c r="B44" s="108"/>
      <c r="C44" s="111" t="s">
        <v>196</v>
      </c>
      <c r="D44" s="112"/>
      <c r="E44" s="112" t="s">
        <v>197</v>
      </c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05">
        <v>11</v>
      </c>
      <c r="B45" s="107">
        <v>11</v>
      </c>
      <c r="C45" s="109" t="s">
        <v>198</v>
      </c>
      <c r="D45" s="86"/>
      <c r="E45" s="86" t="s">
        <v>199</v>
      </c>
      <c r="F45" s="87"/>
      <c r="G45" s="91">
        <v>4</v>
      </c>
      <c r="H45" s="93"/>
      <c r="I45" s="91" t="s">
        <v>217</v>
      </c>
      <c r="J45" s="92"/>
      <c r="K45" s="92"/>
      <c r="L45" s="93"/>
      <c r="M45" s="91">
        <v>521227948</v>
      </c>
      <c r="N45" s="92"/>
      <c r="O45" s="93"/>
      <c r="P45" s="91">
        <v>134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06"/>
      <c r="B46" s="108"/>
      <c r="C46" s="111" t="s">
        <v>200</v>
      </c>
      <c r="D46" s="112"/>
      <c r="E46" s="112" t="s">
        <v>201</v>
      </c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05">
        <v>12</v>
      </c>
      <c r="B47" s="107">
        <v>12</v>
      </c>
      <c r="C47" s="149" t="s">
        <v>207</v>
      </c>
      <c r="D47" s="86"/>
      <c r="E47" s="150" t="s">
        <v>206</v>
      </c>
      <c r="F47" s="87"/>
      <c r="G47" s="91">
        <v>4</v>
      </c>
      <c r="H47" s="93"/>
      <c r="I47" s="145" t="s">
        <v>218</v>
      </c>
      <c r="J47" s="92"/>
      <c r="K47" s="92"/>
      <c r="L47" s="93"/>
      <c r="M47" s="91">
        <v>524207671</v>
      </c>
      <c r="N47" s="92"/>
      <c r="O47" s="93"/>
      <c r="P47" s="91">
        <v>148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47"/>
      <c r="B48" s="148"/>
      <c r="C48" s="151" t="s">
        <v>204</v>
      </c>
      <c r="D48" s="152"/>
      <c r="E48" s="153" t="s">
        <v>205</v>
      </c>
      <c r="F48" s="154"/>
      <c r="G48" s="143"/>
      <c r="H48" s="144"/>
      <c r="I48" s="143"/>
      <c r="J48" s="146"/>
      <c r="K48" s="146"/>
      <c r="L48" s="144"/>
      <c r="M48" s="143"/>
      <c r="N48" s="146"/>
      <c r="O48" s="144"/>
      <c r="P48" s="143"/>
      <c r="Q48" s="146"/>
      <c r="R48" s="146"/>
      <c r="S48" s="146"/>
      <c r="T48" s="17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210">
        <v>13</v>
      </c>
      <c r="B49" s="211">
        <v>13</v>
      </c>
      <c r="C49" s="213" t="s">
        <v>233</v>
      </c>
      <c r="D49" s="214"/>
      <c r="E49" s="215" t="s">
        <v>232</v>
      </c>
      <c r="F49" s="216"/>
      <c r="G49" s="202">
        <v>4</v>
      </c>
      <c r="H49" s="204"/>
      <c r="I49" s="223" t="s">
        <v>234</v>
      </c>
      <c r="J49" s="203"/>
      <c r="K49" s="203"/>
      <c r="L49" s="204"/>
      <c r="M49" s="202">
        <v>522899182</v>
      </c>
      <c r="N49" s="203"/>
      <c r="O49" s="204"/>
      <c r="P49" s="202">
        <v>140</v>
      </c>
      <c r="Q49" s="203"/>
      <c r="R49" s="203"/>
      <c r="S49" s="203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5"/>
      <c r="B50" s="212"/>
      <c r="C50" s="217" t="s">
        <v>230</v>
      </c>
      <c r="D50" s="218"/>
      <c r="E50" s="219" t="s">
        <v>231</v>
      </c>
      <c r="F50" s="220"/>
      <c r="G50" s="205"/>
      <c r="H50" s="207"/>
      <c r="I50" s="205"/>
      <c r="J50" s="206"/>
      <c r="K50" s="206"/>
      <c r="L50" s="207"/>
      <c r="M50" s="205"/>
      <c r="N50" s="206"/>
      <c r="O50" s="207"/>
      <c r="P50" s="205"/>
      <c r="Q50" s="206"/>
      <c r="R50" s="206"/>
      <c r="S50" s="206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75">
        <v>14</v>
      </c>
      <c r="B51" s="211">
        <v>14</v>
      </c>
      <c r="C51" s="213" t="s">
        <v>202</v>
      </c>
      <c r="D51" s="214"/>
      <c r="E51" s="215" t="s">
        <v>203</v>
      </c>
      <c r="F51" s="216"/>
      <c r="G51" s="202">
        <v>4</v>
      </c>
      <c r="H51" s="204"/>
      <c r="I51" s="223" t="s">
        <v>229</v>
      </c>
      <c r="J51" s="203"/>
      <c r="K51" s="203"/>
      <c r="L51" s="204"/>
      <c r="M51" s="202">
        <v>524207664</v>
      </c>
      <c r="N51" s="203"/>
      <c r="O51" s="204"/>
      <c r="P51" s="202">
        <v>142</v>
      </c>
      <c r="Q51" s="203"/>
      <c r="R51" s="203"/>
      <c r="S51" s="203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77"/>
      <c r="B52" s="226"/>
      <c r="C52" s="227" t="s">
        <v>202</v>
      </c>
      <c r="D52" s="228"/>
      <c r="E52" s="229" t="s">
        <v>203</v>
      </c>
      <c r="F52" s="230"/>
      <c r="G52" s="221"/>
      <c r="H52" s="222"/>
      <c r="I52" s="221"/>
      <c r="J52" s="224"/>
      <c r="K52" s="224"/>
      <c r="L52" s="222"/>
      <c r="M52" s="221"/>
      <c r="N52" s="224"/>
      <c r="O52" s="222"/>
      <c r="P52" s="221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33" t="s">
        <v>102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36" t="s">
        <v>235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2"/>
      <c r="V55" s="234">
        <f>LEN(A55)</f>
        <v>111</v>
      </c>
      <c r="W55" s="235"/>
      <c r="X55" s="235"/>
      <c r="Y55" s="235"/>
      <c r="Z55" s="235"/>
      <c r="AA55" s="235"/>
      <c r="AB55" s="235"/>
      <c r="AC55" s="235"/>
      <c r="AD55" s="235"/>
      <c r="AE55" s="235"/>
      <c r="AF55" s="23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37" t="s">
        <v>12</v>
      </c>
      <c r="B1" s="23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 x14ac:dyDescent="0.25">
      <c r="A2" s="237"/>
      <c r="B2" s="23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38" t="s">
        <v>19</v>
      </c>
      <c r="B4" s="239"/>
      <c r="C4" s="239"/>
      <c r="D4" s="239"/>
      <c r="E4" s="239"/>
      <c r="F4" s="239"/>
      <c r="G4" s="240"/>
      <c r="H4" s="5" t="s">
        <v>20</v>
      </c>
      <c r="I4" s="5" t="s">
        <v>21</v>
      </c>
      <c r="J4" s="241" t="s">
        <v>70</v>
      </c>
      <c r="K4" s="239"/>
      <c r="L4" s="239"/>
      <c r="M4" s="239"/>
      <c r="N4" s="239"/>
      <c r="O4" s="239"/>
      <c r="P4" s="239"/>
      <c r="Q4" s="240"/>
    </row>
    <row r="5" spans="1:41" ht="72" customHeight="1" thickBot="1" x14ac:dyDescent="0.25">
      <c r="A5" s="242"/>
      <c r="B5" s="243"/>
      <c r="C5" s="243"/>
      <c r="D5" s="243"/>
      <c r="E5" s="243"/>
      <c r="F5" s="243"/>
      <c r="G5" s="244"/>
      <c r="H5" s="9" t="str">
        <f>IF(入力!J3="","",入力!J3)</f>
        <v>男子</v>
      </c>
      <c r="I5" s="9">
        <f>入力!Y25</f>
        <v>9</v>
      </c>
      <c r="J5" s="245"/>
      <c r="K5" s="246"/>
      <c r="L5" s="246"/>
      <c r="M5" s="246"/>
      <c r="N5" s="246"/>
      <c r="O5" s="246"/>
      <c r="P5" s="246"/>
      <c r="Q5" s="247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東武アーバンライン</v>
      </c>
      <c r="S7" s="13" t="str">
        <f>IF(入力!AE5="","",入力!AE5)</f>
        <v>馬込沢</v>
      </c>
      <c r="T7" s="13"/>
      <c r="U7" s="13">
        <f>IF(入力!C4="","",入力!C4)</f>
        <v>43076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71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千葉県船橋市丸山2-28-19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宮城</v>
      </c>
      <c r="D17" s="13" t="str">
        <f>IF(入力!E10="","",入力!E10)</f>
        <v>洋一</v>
      </c>
      <c r="E17" s="13" t="str">
        <f>IF(入力!C9="","",入力!C9)</f>
        <v>ミヤンジョウ</v>
      </c>
      <c r="F17" s="13" t="str">
        <f>IF(入力!E9="","",入力!E9)</f>
        <v>ヨウイチ</v>
      </c>
      <c r="G17" s="13">
        <f>IF(入力!G9="","",入力!G9)</f>
        <v>507290715</v>
      </c>
      <c r="H17" s="13">
        <f>IF(入力!J9="","",入力!J9)</f>
        <v>18501</v>
      </c>
      <c r="I17" s="13" t="str">
        <f>IF(入力!M9="","",入力!M9)</f>
        <v/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千葉県船橋市丸山3-59-7</v>
      </c>
      <c r="U17" s="13" t="str">
        <f>IF(入力!AL9="","",入力!AL9)</f>
        <v>090</v>
      </c>
      <c r="V17" s="13" t="str">
        <f>IF(入力!AK10="","",入力!AK10)</f>
        <v>6001</v>
      </c>
      <c r="W17" s="13" t="str">
        <f>IF(入力!AP10="","",入力!AP10)</f>
        <v>9282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飯田</v>
      </c>
      <c r="D20" s="13" t="str">
        <f>IF(入力!E12="","",入力!E12)</f>
        <v>流空</v>
      </c>
      <c r="E20" s="13" t="str">
        <f>IF(入力!C11="","",入力!C11)</f>
        <v>イイダ</v>
      </c>
      <c r="F20" s="13" t="str">
        <f>IF(入力!E11="","",入力!E11)</f>
        <v>ルカ</v>
      </c>
      <c r="G20" s="13">
        <f>IF(入力!G11="","",入力!G11)</f>
        <v>506899447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24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0048</v>
      </c>
      <c r="T20" s="13" t="str">
        <f>IF(入力!P12="","",入力!P12)</f>
        <v>千葉県船橋市丸山4-10-1-306</v>
      </c>
      <c r="U20" s="13" t="str">
        <f>IF(入力!AL11="","",入力!AL11)</f>
        <v>080</v>
      </c>
      <c r="V20" s="13" t="str">
        <f>IF(入力!AK12="","",入力!AK12)</f>
        <v>4903</v>
      </c>
      <c r="W20" s="13" t="str">
        <f>IF(入力!AP12="","",入力!AP12)</f>
        <v>6154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>
        <f>IF(入力!AT15="","",入力!AT15)</f>
        <v>71</v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273</v>
      </c>
      <c r="S22" s="13" t="str">
        <f>IF(入力!W15="","",入力!W15)</f>
        <v>0048</v>
      </c>
      <c r="T22" s="13" t="str">
        <f>IF(入力!P16="","",入力!P16)</f>
        <v>千葉県船橋市丸山2-28-19</v>
      </c>
      <c r="U22" s="13" t="str">
        <f>IF(入力!AL15="","",入力!AL15)</f>
        <v>090</v>
      </c>
      <c r="V22" s="13" t="str">
        <f>IF(入力!AK16="","",入力!AK16)</f>
        <v>5314</v>
      </c>
      <c r="W22" s="13" t="str">
        <f>IF(入力!AP16="","",入力!AP16)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>腰原</v>
      </c>
      <c r="D23" s="13" t="str">
        <f>IF(入力!$E$14="","",入力!$E$14)</f>
        <v>昇</v>
      </c>
      <c r="E23" s="13" t="str">
        <f>IF(入力!$C$13="","",入力!$C$13)</f>
        <v>コシハラ</v>
      </c>
      <c r="F23" s="13" t="str">
        <f>IF(入力!$E$13="","",入力!$E$13)</f>
        <v>ノボル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岩﨑</v>
      </c>
      <c r="D24" s="51" t="str">
        <f>VLOOKUP($B$51,$A$53:$F$352,4)</f>
        <v>龍太朗</v>
      </c>
      <c r="E24" s="51" t="str">
        <f>VLOOKUP($B$51,$A$53:$F$352,5)</f>
        <v>イワサキ</v>
      </c>
      <c r="F24" s="51" t="str">
        <f>VLOOKUP($B$51,$A$53:$F$352,6)</f>
        <v>リュウタロウ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8" thickBot="1" x14ac:dyDescent="0.25">
      <c r="A50" s="17"/>
      <c r="B50" s="18"/>
    </row>
    <row r="51" spans="1:41" ht="13.8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岩﨑</v>
      </c>
      <c r="D53" s="13" t="str">
        <f>IF(入力!E26="","",入力!E26)</f>
        <v>龍太朗</v>
      </c>
      <c r="E53" s="13" t="str">
        <f>IF(入力!C25="","",入力!C25)</f>
        <v>イワサキ</v>
      </c>
      <c r="F53" s="13" t="str">
        <f>IF(入力!E25="","",入力!E25)</f>
        <v>リュウタロウ</v>
      </c>
      <c r="G53" s="13">
        <f>IF(入力!M25="","",入力!M25)</f>
        <v>520787313</v>
      </c>
      <c r="H53" s="13" t="str">
        <f>IF(入力!I25="","",入力!I25)</f>
        <v>柏市立富勢小学校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田崎</v>
      </c>
      <c r="D54" s="13" t="str">
        <f>IF(入力!E28="","",入力!E28)</f>
        <v>悠真</v>
      </c>
      <c r="E54" s="13" t="str">
        <f>IF(入力!C27="","",入力!C27)</f>
        <v>タザキ</v>
      </c>
      <c r="F54" s="13" t="str">
        <f>IF(入力!E27="","",入力!E27)</f>
        <v>ユウマ</v>
      </c>
      <c r="G54" s="13">
        <f>IF(入力!M27="","",入力!M27)</f>
        <v>519845727</v>
      </c>
      <c r="H54" s="13" t="str">
        <f>IF(入力!I27="","",入力!I27)</f>
        <v>松戸市立中部小学校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藤原</v>
      </c>
      <c r="D55" s="13" t="str">
        <f>IF(入力!E30="","",入力!E30)</f>
        <v>理壮</v>
      </c>
      <c r="E55" s="13" t="str">
        <f>IF(入力!C29="","",入力!C29)</f>
        <v>フジワラ</v>
      </c>
      <c r="F55" s="13" t="str">
        <f>IF(入力!E29="","",入力!E29)</f>
        <v>リオ</v>
      </c>
      <c r="G55" s="13">
        <f>IF(入力!M29="","",入力!M29)</f>
        <v>521514260</v>
      </c>
      <c r="H55" s="13" t="str">
        <f>IF(入力!I29="","",入力!I29)</f>
        <v>八千代市立萱田南小学校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石田</v>
      </c>
      <c r="D56" s="13" t="str">
        <f>IF(入力!E32="","",入力!E32)</f>
        <v>駿太</v>
      </c>
      <c r="E56" s="13" t="str">
        <f>IF(入力!C31="","",入力!C31)</f>
        <v>イシダ</v>
      </c>
      <c r="F56" s="13" t="str">
        <f>IF(入力!E31="","",入力!E31)</f>
        <v>シュンタ</v>
      </c>
      <c r="G56" s="13">
        <f>IF(入力!M31="","",入力!M31)</f>
        <v>521514277</v>
      </c>
      <c r="H56" s="13" t="str">
        <f>IF(入力!I31="","",入力!I31)</f>
        <v>船橋市立二和小学校</v>
      </c>
      <c r="I56" s="13">
        <f>IF(入力!G31="","",入力!G31)</f>
        <v>6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平林</v>
      </c>
      <c r="D57" s="13" t="str">
        <f>IF(入力!E34="","",入力!E34)</f>
        <v>瑞輝</v>
      </c>
      <c r="E57" s="13" t="str">
        <f>IF(入力!C33="","",入力!C33)</f>
        <v>ヒラバヤシ</v>
      </c>
      <c r="F57" s="13" t="str">
        <f>IF(入力!E33="","",入力!E33)</f>
        <v>ミズキ</v>
      </c>
      <c r="G57" s="13">
        <f>IF(入力!M33="","",入力!M33)</f>
        <v>519024252</v>
      </c>
      <c r="H57" s="13" t="str">
        <f>IF(入力!I33="","",入力!I33)</f>
        <v>柏市立中原小学校</v>
      </c>
      <c r="I57" s="13">
        <f>IF(入力!G33="","",入力!G33)</f>
        <v>6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石澤</v>
      </c>
      <c r="D58" s="13" t="str">
        <f>IF(入力!E36="","",入力!E36)</f>
        <v>毅</v>
      </c>
      <c r="E58" s="13" t="str">
        <f>IF(入力!C35="","",入力!C35)</f>
        <v>イシザワ</v>
      </c>
      <c r="F58" s="13" t="str">
        <f>IF(入力!E35="","",入力!E35)</f>
        <v>ツヨシ</v>
      </c>
      <c r="G58" s="13">
        <f>IF(入力!M35="","",入力!M35)</f>
        <v>521712956</v>
      </c>
      <c r="H58" s="13" t="str">
        <f>IF(入力!I35="","",入力!I35)</f>
        <v>船橋市立習志野台第1小学校</v>
      </c>
      <c r="I58" s="13">
        <f>IF(入力!G35="","",入力!G35)</f>
        <v>6</v>
      </c>
      <c r="J58" s="13">
        <f>IF(入力!P35="","",入力!P35)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幅</v>
      </c>
      <c r="D59" s="13" t="str">
        <f>IF(入力!E38="","",入力!E38)</f>
        <v>亮太</v>
      </c>
      <c r="E59" s="13" t="str">
        <f>IF(入力!C37="","",入力!C37)</f>
        <v>ハバ</v>
      </c>
      <c r="F59" s="13" t="str">
        <f>IF(入力!E37="","",入力!E37)</f>
        <v>リョウタ</v>
      </c>
      <c r="G59" s="13">
        <f>IF(入力!M37="","",入力!M37)</f>
        <v>520787337</v>
      </c>
      <c r="H59" s="13" t="str">
        <f>IF(入力!I37="","",入力!I37)</f>
        <v>我孫子市立第四小学校</v>
      </c>
      <c r="I59" s="13">
        <f>IF(入力!G37="","",入力!G37)</f>
        <v>5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腰原</v>
      </c>
      <c r="D60" s="13" t="str">
        <f>IF(入力!E40="","",入力!E40)</f>
        <v>学　</v>
      </c>
      <c r="E60" s="13" t="str">
        <f>IF(入力!C39="","",入力!C39)</f>
        <v>コシハラ</v>
      </c>
      <c r="F60" s="13" t="str">
        <f>IF(入力!E39="","",入力!E39)</f>
        <v>マナブ</v>
      </c>
      <c r="G60" s="13">
        <f>IF(入力!M39="","",入力!M39)</f>
        <v>521643502</v>
      </c>
      <c r="H60" s="13" t="str">
        <f>IF(入力!I39="","",入力!I39)</f>
        <v>柏市立中原小学校</v>
      </c>
      <c r="I60" s="13">
        <f>IF(入力!G39="","",入力!G39)</f>
        <v>5</v>
      </c>
      <c r="J60" s="13">
        <f>IF(入力!P39="","",入力!P39)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田村</v>
      </c>
      <c r="D61" s="13" t="str">
        <f>IF(入力!E42="","",入力!E42)</f>
        <v>凌汰朗</v>
      </c>
      <c r="E61" s="13" t="str">
        <f>IF(入力!C41="","",入力!C41)</f>
        <v>タムラ</v>
      </c>
      <c r="F61" s="13" t="str">
        <f>IF(入力!E41="","",入力!E41)</f>
        <v>リンタロウ</v>
      </c>
      <c r="G61" s="13">
        <f>IF(入力!M41="","",入力!M41)</f>
        <v>521946405</v>
      </c>
      <c r="H61" s="13" t="str">
        <f>IF(入力!I41="","",入力!I41)</f>
        <v>白井市立第三小学校</v>
      </c>
      <c r="I61" s="13">
        <f>IF(入力!G41="","",入力!G41)</f>
        <v>5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中上</v>
      </c>
      <c r="D62" s="13" t="str">
        <f>IF(入力!E44="","",入力!E44)</f>
        <v>武治</v>
      </c>
      <c r="E62" s="13" t="str">
        <f>IF(入力!C43="","",入力!C43)</f>
        <v>ナカガミ</v>
      </c>
      <c r="F62" s="13" t="str">
        <f>IF(入力!E43="","",入力!E43)</f>
        <v>タケハル</v>
      </c>
      <c r="G62" s="13">
        <f>IF(入力!M43="","",入力!M43)</f>
        <v>523822318</v>
      </c>
      <c r="H62" s="13" t="str">
        <f>IF(入力!I43="","",入力!I43)</f>
        <v>鎌ケ谷市道野辺小学校</v>
      </c>
      <c r="I62" s="13">
        <f>IF(入力!G43="","",入力!G43)</f>
        <v>5</v>
      </c>
      <c r="J62" s="13">
        <f>IF(入力!P43="","",入力!P43)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森川</v>
      </c>
      <c r="D63" s="13" t="str">
        <f>IF(入力!E46="","",入力!E46)</f>
        <v>結仁</v>
      </c>
      <c r="E63" s="13" t="str">
        <f>IF(入力!C45="","",入力!C45)</f>
        <v>モリカワ</v>
      </c>
      <c r="F63" s="13" t="str">
        <f>IF(入力!E45="","",入力!E45)</f>
        <v>ユイト</v>
      </c>
      <c r="G63" s="13">
        <f>IF(入力!M45="","",入力!M45)</f>
        <v>521227948</v>
      </c>
      <c r="H63" s="13" t="str">
        <f>IF(入力!I45="","",入力!I45)</f>
        <v>船橋市立塚田南小学校</v>
      </c>
      <c r="I63" s="13">
        <f>IF(入力!G45="","",入力!G45)</f>
        <v>4</v>
      </c>
      <c r="J63" s="13">
        <f>IF(入力!P45="","",入力!P45)</f>
        <v>134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平方</v>
      </c>
      <c r="D64" s="13" t="str">
        <f>IF(入力!E48="","",入力!E48)</f>
        <v>瑛斗</v>
      </c>
      <c r="E64" s="13" t="str">
        <f>IF(入力!C47="","",入力!C47)</f>
        <v>ヒラカタ</v>
      </c>
      <c r="F64" s="13" t="str">
        <f>IF(入力!E47="","",入力!E47)</f>
        <v>エイト</v>
      </c>
      <c r="G64" s="13">
        <f>IF(入力!M47="","",入力!M47)</f>
        <v>524207671</v>
      </c>
      <c r="H64" s="13" t="str">
        <f>IF(入力!I47="","",入力!I47)</f>
        <v>船橋市立坪井小学校</v>
      </c>
      <c r="I64" s="13">
        <f>IF(入力!G47="","",入力!G47)</f>
        <v>4</v>
      </c>
      <c r="J64" s="13">
        <f>IF(入力!P47="","",入力!P47)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代</v>
      </c>
      <c r="D65" s="13" t="str">
        <f>IF(入力!E50="","",入力!E50)</f>
        <v>洪図</v>
      </c>
      <c r="E65" s="13" t="str">
        <f>IF(入力!C49="","",入力!C49)</f>
        <v>ダイ</v>
      </c>
      <c r="F65" s="13" t="str">
        <f>IF(入力!E49="","",入力!E49)</f>
        <v>コウト</v>
      </c>
      <c r="G65" s="13">
        <f>IF(入力!M49="","",入力!M49)</f>
        <v>522899182</v>
      </c>
      <c r="H65" s="13" t="str">
        <f>IF(入力!I49="","",入力!I49)</f>
        <v>船橋市立飯山満小学校</v>
      </c>
      <c r="I65" s="13">
        <f>IF(入力!G49="","",入力!G49)</f>
        <v>4</v>
      </c>
      <c r="J65" s="13">
        <f>IF(入力!P49="","",入力!P49)</f>
        <v>140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ヤング</v>
      </c>
      <c r="D66" s="13" t="str">
        <f>IF(入力!E52="","",入力!E52)</f>
        <v>ニコ</v>
      </c>
      <c r="E66" s="13" t="str">
        <f>IF(入力!C51="","",入力!C51)</f>
        <v>ヤング</v>
      </c>
      <c r="F66" s="13" t="str">
        <f>IF(入力!E51="","",入力!E51)</f>
        <v>ニコ</v>
      </c>
      <c r="G66" s="13">
        <f>IF(入力!M51="","",入力!M51)</f>
        <v>524207664</v>
      </c>
      <c r="H66" s="13" t="str">
        <f>IF(入力!I51="","",入力!I51)</f>
        <v>鎌ケ谷市立鎌ケ谷小学校</v>
      </c>
      <c r="I66" s="13">
        <f>IF(入力!G51="","",入力!G51)</f>
        <v>4</v>
      </c>
      <c r="J66" s="13">
        <f>IF(入力!P51="","",入力!P51)</f>
        <v>142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秀夫 築山</cp:lastModifiedBy>
  <cp:lastPrinted>2016-05-09T15:17:35Z</cp:lastPrinted>
  <dcterms:created xsi:type="dcterms:W3CDTF">2014-04-05T09:56:00Z</dcterms:created>
  <dcterms:modified xsi:type="dcterms:W3CDTF">2024-09-22T06:32:17Z</dcterms:modified>
</cp:coreProperties>
</file>