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1966000E-577E-41F3-9EEB-1D1073D3AC0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<sst xmlns="http://schemas.openxmlformats.org/spreadsheetml/2006/main" count="300" uniqueCount="232">
  <si>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</si>
  <si>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</si>
  <si>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</si>
  <si>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</si>
  <si>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</si>
  <si>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</si>
  <si>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</si>
  <si>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</si>
  <si>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</si>
  <si>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</si>
  <si>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</si>
  <si>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</si>
  <si>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</si>
  <si>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</si>
  <si>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</si>
  <si>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</si>
  <si>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</si>
  <si>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</si>
  <si>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</si>
  <si>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</si>
  <si>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</si>
  <si>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</si>
  <si>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</si>
  <si>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</si>
  <si>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</si>
  <si>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</si>
  <si>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</si>
  <si>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</si>
  <si>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</si>
  <si>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</si>
  <si>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</si>
  <si>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</si>
  <si>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</si>
  <si>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</si>
  <si>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</si>
  <si>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</si>
  <si>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</si>
  <si>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</si>
  <si>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</si>
  <si>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</si>
  <si>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</si>
  <si>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</si>
  <si>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</si>
  <si>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</si>
  <si>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</si>
  <si>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</si>
  <si>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</si>
  <si>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</si>
  <si>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</si>
  <si>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</si>
  <si>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</si>
  <si>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</si>
  <si>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</si>
  <si>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</si>
  <si>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</si>
  <si>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</si>
  <si>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</si>
  <si>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</si>
  <si>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</si>
  <si>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</si>
  <si>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</si>
  <si>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</si>
  <si>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</si>
  <si>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</si>
  <si>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</si>
  <si>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</si>
  <si>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</si>
  <si>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</si>
  <si>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</si>
  <si>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</si>
  <si>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</si>
  <si>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</si>
  <si>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</si>
  <si>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</si>
  <si>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</si>
  <si>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</si>
  <si>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</si>
  <si>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</si>
  <si>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</si>
  <si>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</si>
  <si>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</si>
  <si>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</si>
  <si>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</si>
  <si>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</si>
  <si>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</si>
  <si>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</si>
  <si>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</si>
  <si>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</si>
  <si>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</si>
  <si>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</si>
  <si>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</si>
  <si>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</si>
  <si>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</si>
  <si>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</si>
  <si>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</si>
  <si>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</si>
  <si>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</si>
  <si>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</si>
  <si>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</si>
  <si>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</si>
  <si>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</si>
  <si>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</si>
  <si>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</si>
  <si>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</si>
  <si>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</si>
  <si>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</si>
  <si>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</si>
  <si>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</si>
  <si>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</si>
  <si>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</si>
  <si>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</si>
  <si>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</si>
  <si>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</si>
  <si>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</si>
  <si>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</si>
  <si>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</si>
  <si>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</si>
  <si>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</si>
  <si>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</si>
  <si>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</si>
  <si>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</si>
  <si>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</si>
  <si>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</si>
  <si>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</si>
  <si>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</si>
  <si>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</si>
  <si>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</si>
  <si>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</si>
  <si>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</si>
  <si>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</si>
  <si>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</si>
  <si>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</si>
  <si>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</si>
  <si>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</si>
  <si>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</si>
  <si>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</si>
  <si>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</si>
  <si>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</si>
  <si>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</si>
  <si>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</si>
  <si>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</si>
  <si>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</si>
  <si>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タムラ</t>
    <phoneticPr fontId="2"/>
  </si>
  <si>
    <t>カオル</t>
    <phoneticPr fontId="2"/>
  </si>
  <si>
    <t>田村</t>
    <rPh sb="0" eb="2">
      <t>タムラ</t>
    </rPh>
    <phoneticPr fontId="2"/>
  </si>
  <si>
    <t>薫</t>
    <rPh sb="0" eb="1">
      <t>カオル</t>
    </rPh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</si>
  <si>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</si>
  <si>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</si>
  <si>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</si>
  <si>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</si>
  <si>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船橋市</t>
    <rPh sb="0" eb="3">
      <t>フナバシシ</t>
    </rPh>
    <phoneticPr fontId="2"/>
  </si>
  <si>
    <t>東武アーバン</t>
    <rPh sb="0" eb="2">
      <t>トウブ</t>
    </rPh>
    <phoneticPr fontId="2"/>
  </si>
  <si>
    <t>馬込沢</t>
    <rPh sb="0" eb="3">
      <t>マゴメザワ</t>
    </rPh>
    <phoneticPr fontId="2"/>
  </si>
  <si>
    <t>273</t>
    <phoneticPr fontId="2"/>
  </si>
  <si>
    <t>0048</t>
    <phoneticPr fontId="2"/>
  </si>
  <si>
    <t>090</t>
    <phoneticPr fontId="2"/>
  </si>
  <si>
    <t>5314</t>
    <phoneticPr fontId="2"/>
  </si>
  <si>
    <t>9417</t>
    <phoneticPr fontId="2"/>
  </si>
  <si>
    <t>千葉県船橋市丸山2-28-19</t>
    <rPh sb="0" eb="8">
      <t>チバケンフナバシシマルヤマ</t>
    </rPh>
    <phoneticPr fontId="2"/>
  </si>
  <si>
    <t>080</t>
    <phoneticPr fontId="2"/>
  </si>
  <si>
    <t>4903</t>
    <phoneticPr fontId="2"/>
  </si>
  <si>
    <t>6154</t>
    <phoneticPr fontId="2"/>
  </si>
  <si>
    <t>千葉県船橋市丸山4-10-1-306</t>
    <rPh sb="0" eb="8">
      <t>チバケンフナバシシマルヤマ</t>
    </rPh>
    <phoneticPr fontId="2"/>
  </si>
  <si>
    <t>千葉県白井市富士253-56</t>
    <rPh sb="0" eb="2">
      <t>チバ</t>
    </rPh>
    <rPh sb="2" eb="3">
      <t>ケン</t>
    </rPh>
    <rPh sb="3" eb="5">
      <t>シロイ</t>
    </rPh>
    <rPh sb="5" eb="6">
      <t>シ</t>
    </rPh>
    <rPh sb="6" eb="8">
      <t>フジ</t>
    </rPh>
    <phoneticPr fontId="2"/>
  </si>
  <si>
    <t>1246</t>
    <phoneticPr fontId="2"/>
  </si>
  <si>
    <t>2471</t>
    <phoneticPr fontId="2"/>
  </si>
  <si>
    <t>270</t>
    <phoneticPr fontId="2"/>
  </si>
  <si>
    <t>1432</t>
    <phoneticPr fontId="2"/>
  </si>
  <si>
    <t>ハバ</t>
    <phoneticPr fontId="2"/>
  </si>
  <si>
    <t>リョウタ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</si>
  <si>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</si>
  <si>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</si>
  <si>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マナブ</t>
    <phoneticPr fontId="2"/>
  </si>
  <si>
    <t>学　</t>
    <rPh sb="0" eb="1">
      <t>マナブ</t>
    </rPh>
    <phoneticPr fontId="2"/>
  </si>
  <si>
    <t>リンタロウ</t>
    <phoneticPr fontId="2"/>
  </si>
  <si>
    <t>凌汰朗</t>
    <rPh sb="0" eb="1">
      <t>リョウ</t>
    </rPh>
    <rPh sb="1" eb="3">
      <t>タロウ</t>
    </rPh>
    <phoneticPr fontId="2"/>
  </si>
  <si>
    <t>ナカガミ</t>
    <phoneticPr fontId="2"/>
  </si>
  <si>
    <t>タケハル</t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</si>
  <si>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</si>
  <si>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</si>
  <si>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ナカヤマ</t>
    <phoneticPr fontId="2"/>
  </si>
  <si>
    <t>カナト</t>
    <phoneticPr fontId="2"/>
  </si>
  <si>
    <t>中山</t>
    <rPh sb="0" eb="2">
      <t>ナカヤマ</t>
    </rPh>
    <phoneticPr fontId="2"/>
  </si>
  <si>
    <t>叶翔</t>
    <rPh sb="0" eb="2">
      <t>カナト</t>
    </rPh>
    <phoneticPr fontId="2"/>
  </si>
  <si>
    <t>カシブチ</t>
    <phoneticPr fontId="2"/>
  </si>
  <si>
    <t>ヒデハル</t>
    <phoneticPr fontId="2"/>
  </si>
  <si>
    <t>橿淵</t>
    <rPh sb="0" eb="1">
      <t>キョウ</t>
    </rPh>
    <rPh sb="1" eb="2">
      <t>フチ</t>
    </rPh>
    <phoneticPr fontId="2"/>
  </si>
  <si>
    <t>秀晴</t>
    <rPh sb="0" eb="2">
      <t>ヒデハル</t>
    </rPh>
    <phoneticPr fontId="2"/>
  </si>
  <si>
    <t>サイトウ</t>
    <phoneticPr fontId="2"/>
  </si>
  <si>
    <t>コウ</t>
    <phoneticPr fontId="2"/>
  </si>
  <si>
    <t>齋藤</t>
    <rPh sb="0" eb="2">
      <t>サイトウ</t>
    </rPh>
    <phoneticPr fontId="2"/>
  </si>
  <si>
    <t>康</t>
    <rPh sb="0" eb="1">
      <t>コウ</t>
    </rPh>
    <phoneticPr fontId="2"/>
  </si>
  <si>
    <t>モリカワ</t>
    <phoneticPr fontId="2"/>
  </si>
  <si>
    <t>ユイト</t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</si>
  <si>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</si>
  <si>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</si>
  <si>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ヤング</t>
    <phoneticPr fontId="2"/>
  </si>
  <si>
    <t>ニコ</t>
    <phoneticPr fontId="2"/>
  </si>
  <si>
    <t>ヒラカタ</t>
    <phoneticPr fontId="2"/>
  </si>
  <si>
    <t>エイト</t>
    <phoneticPr fontId="2"/>
  </si>
  <si>
    <t>平方</t>
    <rPh sb="0" eb="2">
      <t>ヘイホウ</t>
    </rPh>
    <phoneticPr fontId="2"/>
  </si>
  <si>
    <t>瑛斗</t>
    <rPh sb="0" eb="2">
      <t>エイト</t>
    </rPh>
    <phoneticPr fontId="2"/>
  </si>
  <si>
    <t>青木</t>
    <rPh sb="0" eb="2">
      <t>アオキ</t>
    </rPh>
    <phoneticPr fontId="2"/>
  </si>
  <si>
    <t>優成</t>
    <rPh sb="0" eb="2">
      <t>ユウセイ</t>
    </rPh>
    <phoneticPr fontId="2"/>
  </si>
  <si>
    <t>久保田</t>
    <rPh sb="0" eb="3">
      <t>クボタ</t>
    </rPh>
    <phoneticPr fontId="2"/>
  </si>
  <si>
    <t>瑛人</t>
    <rPh sb="0" eb="2">
      <t>エイト</t>
    </rPh>
    <phoneticPr fontId="2"/>
  </si>
  <si>
    <t>クボタ</t>
    <phoneticPr fontId="2"/>
  </si>
  <si>
    <t>アオキ</t>
    <phoneticPr fontId="2"/>
  </si>
  <si>
    <t>ユウセイ</t>
    <phoneticPr fontId="2"/>
  </si>
  <si>
    <t>①</t>
    <phoneticPr fontId="2"/>
  </si>
  <si>
    <t>我孫子市立第四小学校</t>
    <phoneticPr fontId="2"/>
  </si>
  <si>
    <t>柏市立中原小学校</t>
    <phoneticPr fontId="2"/>
  </si>
  <si>
    <t>白井市立第三小学校</t>
    <rPh sb="0" eb="9">
      <t>シロイシリツダイサンショウガッコウ</t>
    </rPh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</si>
  <si>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</si>
  <si>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柏市立光ヶ丘小学校</t>
    <rPh sb="0" eb="9">
      <t>カシワシリツヒカリガオカショウガッコウ</t>
    </rPh>
    <phoneticPr fontId="2"/>
  </si>
  <si>
    <t>船橋市立丸山小学校</t>
    <rPh sb="0" eb="9">
      <t>フナバシシリツマルヤマショウガッコウ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</si>
  <si>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</si>
  <si>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鎌ケ谷市立鎌ケ谷小学校</t>
    <phoneticPr fontId="2"/>
  </si>
  <si>
    <t>船橋市立坪井小学校</t>
    <rPh sb="0" eb="9">
      <t>フナバシシリツツボイショウガッコウ</t>
    </rPh>
    <phoneticPr fontId="2"/>
  </si>
  <si>
    <t>松戸市立大橋小学校</t>
    <rPh sb="0" eb="9">
      <t>マツドシリツオオハシショウガッコウ</t>
    </rPh>
    <phoneticPr fontId="2"/>
  </si>
  <si>
    <t>市川市立大野小学校</t>
    <rPh sb="0" eb="9">
      <t>イチカワシリツオオノショウガッコウ</t>
    </rPh>
    <phoneticPr fontId="2"/>
  </si>
  <si>
    <t>代</t>
    <rPh sb="0" eb="1">
      <t>ダイ</t>
    </rPh>
    <phoneticPr fontId="2"/>
  </si>
  <si>
    <t>洪図</t>
    <rPh sb="0" eb="2">
      <t>コウト</t>
    </rPh>
    <phoneticPr fontId="2"/>
  </si>
  <si>
    <t>石神</t>
    <rPh sb="0" eb="2">
      <t>イシガミ</t>
    </rPh>
    <phoneticPr fontId="2"/>
  </si>
  <si>
    <t>望武</t>
    <rPh sb="0" eb="2">
      <t>ノゾムム</t>
    </rPh>
    <phoneticPr fontId="2"/>
  </si>
  <si>
    <t>コウト</t>
    <phoneticPr fontId="2"/>
  </si>
  <si>
    <t>ダイ</t>
    <phoneticPr fontId="2"/>
  </si>
  <si>
    <t>イシガミ</t>
    <phoneticPr fontId="2"/>
  </si>
  <si>
    <t>ノゾム</t>
    <phoneticPr fontId="2"/>
  </si>
  <si>
    <t>船橋市立古和釜小学校</t>
    <rPh sb="0" eb="10">
      <t>フナバシシリツコワガマショウガッコウ</t>
    </rPh>
    <phoneticPr fontId="2"/>
  </si>
  <si>
    <t>船橋市立飯山満小学校</t>
    <rPh sb="0" eb="4">
      <t>フナバシシリツ</t>
    </rPh>
    <rPh sb="4" eb="10">
      <t>イイヤマミツルショウガッコウ</t>
    </rPh>
    <phoneticPr fontId="2"/>
  </si>
  <si>
    <t>当たり前のことをさぼらずやるねん
今日も明日も本気でやるんや！
覚悟して</t>
    <rPh sb="0" eb="1">
      <t>ア</t>
    </rPh>
    <rPh sb="3" eb="4">
      <t>マエ</t>
    </rPh>
    <rPh sb="18" eb="20">
      <t>キョウ</t>
    </rPh>
    <rPh sb="21" eb="23">
      <t>アス</t>
    </rPh>
    <rPh sb="24" eb="26">
      <t>ホンキ</t>
    </rPh>
    <rPh sb="34" eb="36">
      <t>カクゴ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</si>
</sst>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19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9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7" borderId="17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7" borderId="48" xfId="0" applyFont="1" applyFill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zoomScaleSheetLayoutView="100" workbookViewId="0">
      <selection activeCell="AU45" sqref="AU45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06" t="s">
        <v>115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55" customHeight="1" x14ac:dyDescent="0.2">
      <c r="A2" s="100" t="s">
        <v>121</v>
      </c>
      <c r="B2" s="101"/>
      <c r="C2" s="102" t="s">
        <v>132</v>
      </c>
      <c r="D2" s="103"/>
      <c r="E2" s="103"/>
      <c r="F2" s="103"/>
      <c r="G2" s="103"/>
      <c r="H2" s="103"/>
      <c r="I2" s="104"/>
      <c r="J2" s="93" t="s">
        <v>119</v>
      </c>
      <c r="K2" s="211"/>
      <c r="L2" s="211"/>
      <c r="M2" s="211"/>
      <c r="N2" s="211"/>
      <c r="O2" s="212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05" t="s">
        <v>122</v>
      </c>
      <c r="B3" s="106"/>
      <c r="C3" s="107" t="s">
        <v>133</v>
      </c>
      <c r="D3" s="108"/>
      <c r="E3" s="108"/>
      <c r="F3" s="108"/>
      <c r="G3" s="108"/>
      <c r="H3" s="108"/>
      <c r="I3" s="109"/>
      <c r="J3" s="208" t="s">
        <v>90</v>
      </c>
      <c r="K3" s="209"/>
      <c r="L3" s="209"/>
      <c r="M3" s="209"/>
      <c r="N3" s="209"/>
      <c r="O3" s="210"/>
      <c r="P3" s="95" t="s">
        <v>150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33" t="s">
        <v>111</v>
      </c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220" t="s">
        <v>123</v>
      </c>
      <c r="B4" s="221"/>
      <c r="C4" s="213">
        <v>4307616451</v>
      </c>
      <c r="D4" s="214"/>
      <c r="E4" s="214"/>
      <c r="F4" s="214"/>
      <c r="G4" s="214"/>
      <c r="H4" s="214"/>
      <c r="I4" s="215"/>
      <c r="J4" s="224" t="s">
        <v>117</v>
      </c>
      <c r="K4" s="225"/>
      <c r="L4" s="225"/>
      <c r="M4" s="225"/>
      <c r="N4" s="225"/>
      <c r="O4" s="226"/>
      <c r="P4" s="148" t="s">
        <v>94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3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22" t="s">
        <v>116</v>
      </c>
      <c r="B5" s="223"/>
      <c r="C5" s="216"/>
      <c r="D5" s="217"/>
      <c r="E5" s="217"/>
      <c r="F5" s="217"/>
      <c r="G5" s="217"/>
      <c r="H5" s="217"/>
      <c r="I5" s="218"/>
      <c r="J5" s="174">
        <v>12002</v>
      </c>
      <c r="K5" s="174"/>
      <c r="L5" s="174"/>
      <c r="M5" s="174"/>
      <c r="N5" s="174"/>
      <c r="O5" s="174"/>
      <c r="P5" s="149" t="s">
        <v>151</v>
      </c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49" t="s">
        <v>152</v>
      </c>
      <c r="AF5" s="150"/>
      <c r="AG5" s="150"/>
      <c r="AH5" s="150"/>
      <c r="AI5" s="150"/>
      <c r="AJ5" s="150"/>
      <c r="AK5" s="151"/>
      <c r="AL5" s="151"/>
      <c r="AM5" s="151"/>
      <c r="AN5" s="151"/>
      <c r="AO5" s="151"/>
      <c r="AP5" s="151"/>
      <c r="AQ5" s="151"/>
      <c r="AR5" s="151"/>
      <c r="AS5" s="152"/>
      <c r="AT5" s="33"/>
      <c r="AV5" s="22" t="s">
        <v>93</v>
      </c>
      <c r="AW5" t="s">
        <v>118</v>
      </c>
    </row>
    <row r="6" spans="1:51" ht="22.5" customHeight="1" x14ac:dyDescent="0.2">
      <c r="A6" s="71" t="s">
        <v>80</v>
      </c>
      <c r="B6" s="120"/>
      <c r="C6" s="123" t="s">
        <v>107</v>
      </c>
      <c r="D6" s="124"/>
      <c r="E6" s="125" t="s">
        <v>108</v>
      </c>
      <c r="F6" s="126"/>
      <c r="G6" s="175" t="s">
        <v>81</v>
      </c>
      <c r="H6" s="175"/>
      <c r="I6" s="175"/>
      <c r="J6" s="175" t="s">
        <v>2</v>
      </c>
      <c r="K6" s="175"/>
      <c r="L6" s="175"/>
      <c r="M6" s="175" t="s">
        <v>3</v>
      </c>
      <c r="N6" s="175"/>
      <c r="O6" s="175"/>
      <c r="P6" s="130" t="s">
        <v>95</v>
      </c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2" t="s">
        <v>96</v>
      </c>
      <c r="AL6" s="132"/>
      <c r="AM6" s="132"/>
      <c r="AN6" s="132"/>
      <c r="AO6" s="132"/>
      <c r="AP6" s="132"/>
      <c r="AQ6" s="132"/>
      <c r="AR6" s="132"/>
      <c r="AS6" s="132"/>
      <c r="AT6" s="34" t="s">
        <v>124</v>
      </c>
    </row>
    <row r="7" spans="1:51" ht="13.5" customHeight="1" x14ac:dyDescent="0.2">
      <c r="A7" s="71"/>
      <c r="B7" s="120"/>
      <c r="C7" s="127" t="s">
        <v>134</v>
      </c>
      <c r="D7" s="75"/>
      <c r="E7" s="75" t="s">
        <v>135</v>
      </c>
      <c r="F7" s="77"/>
      <c r="G7" s="176">
        <v>507290696</v>
      </c>
      <c r="H7" s="176"/>
      <c r="I7" s="176"/>
      <c r="J7" s="176"/>
      <c r="K7" s="176"/>
      <c r="L7" s="176"/>
      <c r="M7" s="176">
        <v>217589</v>
      </c>
      <c r="N7" s="176"/>
      <c r="O7" s="176"/>
      <c r="P7" s="153" t="s">
        <v>7</v>
      </c>
      <c r="Q7" s="154"/>
      <c r="R7" s="122" t="s">
        <v>153</v>
      </c>
      <c r="S7" s="122"/>
      <c r="T7" s="122"/>
      <c r="U7" s="122"/>
      <c r="V7" s="27" t="s">
        <v>8</v>
      </c>
      <c r="W7" s="114" t="s">
        <v>154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35" t="s">
        <v>9</v>
      </c>
      <c r="AL7" s="59" t="s">
        <v>155</v>
      </c>
      <c r="AM7" s="59"/>
      <c r="AN7" s="59"/>
      <c r="AO7" s="59"/>
      <c r="AP7" s="59"/>
      <c r="AQ7" s="59"/>
      <c r="AR7" s="59"/>
      <c r="AS7" s="36" t="s">
        <v>10</v>
      </c>
      <c r="AT7" s="53">
        <v>71</v>
      </c>
    </row>
    <row r="8" spans="1:51" ht="18" customHeight="1" x14ac:dyDescent="0.2">
      <c r="A8" s="71"/>
      <c r="B8" s="120"/>
      <c r="C8" s="128" t="s">
        <v>136</v>
      </c>
      <c r="D8" s="79"/>
      <c r="E8" s="79" t="s">
        <v>137</v>
      </c>
      <c r="F8" s="81"/>
      <c r="G8" s="176"/>
      <c r="H8" s="176"/>
      <c r="I8" s="176"/>
      <c r="J8" s="176"/>
      <c r="K8" s="176"/>
      <c r="L8" s="176"/>
      <c r="M8" s="176"/>
      <c r="N8" s="176"/>
      <c r="O8" s="176"/>
      <c r="P8" s="116" t="s">
        <v>158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60" t="s">
        <v>156</v>
      </c>
      <c r="AL8" s="61"/>
      <c r="AM8" s="61"/>
      <c r="AN8" s="61"/>
      <c r="AO8" s="37" t="s">
        <v>11</v>
      </c>
      <c r="AP8" s="61" t="s">
        <v>157</v>
      </c>
      <c r="AQ8" s="61"/>
      <c r="AR8" s="61"/>
      <c r="AS8" s="62"/>
      <c r="AT8" s="53"/>
    </row>
    <row r="9" spans="1:51" ht="14.55" customHeight="1" x14ac:dyDescent="0.2">
      <c r="A9" s="71" t="s">
        <v>82</v>
      </c>
      <c r="B9" s="120"/>
      <c r="C9" s="127" t="s">
        <v>138</v>
      </c>
      <c r="D9" s="75"/>
      <c r="E9" s="75" t="s">
        <v>139</v>
      </c>
      <c r="F9" s="77"/>
      <c r="G9" s="176">
        <v>506899447</v>
      </c>
      <c r="H9" s="176"/>
      <c r="I9" s="176"/>
      <c r="J9" s="176"/>
      <c r="K9" s="176"/>
      <c r="L9" s="176"/>
      <c r="M9" s="176"/>
      <c r="N9" s="176"/>
      <c r="O9" s="176"/>
      <c r="P9" s="153" t="s">
        <v>7</v>
      </c>
      <c r="Q9" s="154"/>
      <c r="R9" s="122" t="s">
        <v>153</v>
      </c>
      <c r="S9" s="122"/>
      <c r="T9" s="122"/>
      <c r="U9" s="122"/>
      <c r="V9" s="27" t="s">
        <v>8</v>
      </c>
      <c r="W9" s="114" t="s">
        <v>154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5"/>
      <c r="AK9" s="35" t="s">
        <v>125</v>
      </c>
      <c r="AL9" s="59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24</v>
      </c>
    </row>
    <row r="10" spans="1:51" ht="18" customHeight="1" x14ac:dyDescent="0.2">
      <c r="A10" s="71"/>
      <c r="B10" s="120"/>
      <c r="C10" s="128" t="s">
        <v>140</v>
      </c>
      <c r="D10" s="79"/>
      <c r="E10" s="79" t="s">
        <v>141</v>
      </c>
      <c r="F10" s="81"/>
      <c r="G10" s="176"/>
      <c r="H10" s="176"/>
      <c r="I10" s="176"/>
      <c r="J10" s="176"/>
      <c r="K10" s="176"/>
      <c r="L10" s="176"/>
      <c r="M10" s="176"/>
      <c r="N10" s="176"/>
      <c r="O10" s="176"/>
      <c r="P10" s="116" t="s">
        <v>162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29"/>
      <c r="AK10" s="60" t="s">
        <v>160</v>
      </c>
      <c r="AL10" s="61"/>
      <c r="AM10" s="61"/>
      <c r="AN10" s="61"/>
      <c r="AO10" s="37" t="s">
        <v>127</v>
      </c>
      <c r="AP10" s="61" t="s">
        <v>161</v>
      </c>
      <c r="AQ10" s="61"/>
      <c r="AR10" s="61"/>
      <c r="AS10" s="62"/>
      <c r="AT10" s="54"/>
    </row>
    <row r="11" spans="1:51" ht="14.55" customHeight="1" x14ac:dyDescent="0.2">
      <c r="A11" s="71" t="s">
        <v>83</v>
      </c>
      <c r="B11" s="120"/>
      <c r="C11" s="74" t="s">
        <v>142</v>
      </c>
      <c r="D11" s="75"/>
      <c r="E11" s="76" t="s">
        <v>143</v>
      </c>
      <c r="F11" s="77"/>
      <c r="G11" s="176">
        <v>525466800</v>
      </c>
      <c r="H11" s="176"/>
      <c r="I11" s="176"/>
      <c r="J11" s="176"/>
      <c r="K11" s="176"/>
      <c r="L11" s="176"/>
      <c r="M11" s="176"/>
      <c r="N11" s="176"/>
      <c r="O11" s="176"/>
      <c r="P11" s="153" t="s">
        <v>7</v>
      </c>
      <c r="Q11" s="154"/>
      <c r="R11" s="122" t="s">
        <v>166</v>
      </c>
      <c r="S11" s="122"/>
      <c r="T11" s="122"/>
      <c r="U11" s="122"/>
      <c r="V11" s="27" t="s">
        <v>8</v>
      </c>
      <c r="W11" s="114" t="s">
        <v>167</v>
      </c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5"/>
      <c r="AK11" s="35" t="s">
        <v>125</v>
      </c>
      <c r="AL11" s="59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 x14ac:dyDescent="0.2">
      <c r="A12" s="71"/>
      <c r="B12" s="120"/>
      <c r="C12" s="78" t="s">
        <v>144</v>
      </c>
      <c r="D12" s="79"/>
      <c r="E12" s="80" t="s">
        <v>145</v>
      </c>
      <c r="F12" s="81"/>
      <c r="G12" s="176"/>
      <c r="H12" s="176"/>
      <c r="I12" s="176"/>
      <c r="J12" s="176"/>
      <c r="K12" s="176"/>
      <c r="L12" s="176"/>
      <c r="M12" s="176"/>
      <c r="N12" s="176"/>
      <c r="O12" s="176"/>
      <c r="P12" s="116" t="s">
        <v>163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29"/>
      <c r="AK12" s="60" t="s">
        <v>164</v>
      </c>
      <c r="AL12" s="61"/>
      <c r="AM12" s="61"/>
      <c r="AN12" s="61"/>
      <c r="AO12" s="37" t="s">
        <v>127</v>
      </c>
      <c r="AP12" s="61" t="s">
        <v>165</v>
      </c>
      <c r="AQ12" s="61"/>
      <c r="AR12" s="61"/>
      <c r="AS12" s="62"/>
      <c r="AT12" s="54"/>
    </row>
    <row r="13" spans="1:51" ht="15" customHeight="1" x14ac:dyDescent="0.2">
      <c r="A13" s="71" t="s">
        <v>84</v>
      </c>
      <c r="B13" s="120"/>
      <c r="C13" s="127" t="s">
        <v>146</v>
      </c>
      <c r="D13" s="75"/>
      <c r="E13" s="75" t="s">
        <v>147</v>
      </c>
      <c r="F13" s="77"/>
      <c r="G13" s="179"/>
      <c r="H13" s="179"/>
      <c r="I13" s="179"/>
      <c r="J13" s="179"/>
      <c r="K13" s="179"/>
      <c r="L13" s="179"/>
      <c r="M13" s="179"/>
      <c r="N13" s="179"/>
      <c r="O13" s="179"/>
      <c r="P13" s="24"/>
      <c r="Q13" s="25"/>
      <c r="R13" s="142"/>
      <c r="S13" s="142"/>
      <c r="T13" s="142"/>
      <c r="U13" s="142"/>
      <c r="V13" s="26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7"/>
      <c r="AK13" s="38"/>
      <c r="AL13" s="135"/>
      <c r="AM13" s="135"/>
      <c r="AN13" s="135"/>
      <c r="AO13" s="135"/>
      <c r="AP13" s="135"/>
      <c r="AQ13" s="135"/>
      <c r="AR13" s="135"/>
      <c r="AS13" s="39"/>
      <c r="AT13" s="55"/>
    </row>
    <row r="14" spans="1:51" ht="18" customHeight="1" x14ac:dyDescent="0.2">
      <c r="A14" s="71"/>
      <c r="B14" s="120"/>
      <c r="C14" s="128" t="s">
        <v>148</v>
      </c>
      <c r="D14" s="79"/>
      <c r="E14" s="79" t="s">
        <v>149</v>
      </c>
      <c r="F14" s="81"/>
      <c r="G14" s="179"/>
      <c r="H14" s="179"/>
      <c r="I14" s="179"/>
      <c r="J14" s="179"/>
      <c r="K14" s="179"/>
      <c r="L14" s="179"/>
      <c r="M14" s="179"/>
      <c r="N14" s="179"/>
      <c r="O14" s="179"/>
      <c r="P14" s="136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8"/>
      <c r="AK14" s="139"/>
      <c r="AL14" s="140"/>
      <c r="AM14" s="140"/>
      <c r="AN14" s="140"/>
      <c r="AO14" s="40"/>
      <c r="AP14" s="140"/>
      <c r="AQ14" s="140"/>
      <c r="AR14" s="140"/>
      <c r="AS14" s="141"/>
      <c r="AT14" s="55"/>
    </row>
    <row r="15" spans="1:51" ht="15" customHeight="1" x14ac:dyDescent="0.2">
      <c r="A15" s="180" t="s">
        <v>98</v>
      </c>
      <c r="B15" s="120"/>
      <c r="C15" s="127" t="s">
        <v>134</v>
      </c>
      <c r="D15" s="75"/>
      <c r="E15" s="75" t="s">
        <v>135</v>
      </c>
      <c r="F15" s="77"/>
      <c r="G15" s="179"/>
      <c r="H15" s="179"/>
      <c r="I15" s="179"/>
      <c r="J15" s="179"/>
      <c r="K15" s="179"/>
      <c r="L15" s="179"/>
      <c r="M15" s="179"/>
      <c r="N15" s="179"/>
      <c r="O15" s="179"/>
      <c r="P15" s="153" t="s">
        <v>7</v>
      </c>
      <c r="Q15" s="154"/>
      <c r="R15" s="122" t="s">
        <v>153</v>
      </c>
      <c r="S15" s="122"/>
      <c r="T15" s="122"/>
      <c r="U15" s="122"/>
      <c r="V15" s="27" t="s">
        <v>8</v>
      </c>
      <c r="W15" s="114" t="s">
        <v>154</v>
      </c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35" t="s">
        <v>125</v>
      </c>
      <c r="AL15" s="59" t="s">
        <v>155</v>
      </c>
      <c r="AM15" s="59"/>
      <c r="AN15" s="59"/>
      <c r="AO15" s="59"/>
      <c r="AP15" s="59"/>
      <c r="AQ15" s="59"/>
      <c r="AR15" s="59"/>
      <c r="AS15" s="36" t="s">
        <v>126</v>
      </c>
      <c r="AT15" s="54">
        <v>71</v>
      </c>
    </row>
    <row r="16" spans="1:51" ht="18" customHeight="1" x14ac:dyDescent="0.2">
      <c r="A16" s="71"/>
      <c r="B16" s="120"/>
      <c r="C16" s="128" t="s">
        <v>136</v>
      </c>
      <c r="D16" s="79"/>
      <c r="E16" s="79" t="s">
        <v>137</v>
      </c>
      <c r="F16" s="81"/>
      <c r="G16" s="179"/>
      <c r="H16" s="179"/>
      <c r="I16" s="179"/>
      <c r="J16" s="179"/>
      <c r="K16" s="179"/>
      <c r="L16" s="179"/>
      <c r="M16" s="179"/>
      <c r="N16" s="179"/>
      <c r="O16" s="179"/>
      <c r="P16" s="116" t="s">
        <v>158</v>
      </c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60" t="s">
        <v>156</v>
      </c>
      <c r="AL16" s="61"/>
      <c r="AM16" s="61"/>
      <c r="AN16" s="61"/>
      <c r="AO16" s="37" t="s">
        <v>127</v>
      </c>
      <c r="AP16" s="61" t="s">
        <v>157</v>
      </c>
      <c r="AQ16" s="61"/>
      <c r="AR16" s="61"/>
      <c r="AS16" s="62"/>
      <c r="AT16" s="54"/>
    </row>
    <row r="17" spans="1:46" x14ac:dyDescent="0.2">
      <c r="A17" s="71" t="s">
        <v>0</v>
      </c>
      <c r="B17" s="120"/>
      <c r="C17" s="168" t="str">
        <f>IF(P16="","",P16)</f>
        <v>千葉県船橋市丸山2-28-19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1"/>
      <c r="B18" s="120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 x14ac:dyDescent="0.2">
      <c r="A19" s="71" t="s">
        <v>1</v>
      </c>
      <c r="B19" s="120"/>
      <c r="C19" s="168" t="str">
        <f>IF(AL15="","",AL15&amp;"-"&amp;AK16&amp;"-"&amp;AP16)</f>
        <v>090-5314-9417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 x14ac:dyDescent="0.2">
      <c r="A20" s="71"/>
      <c r="B20" s="120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 x14ac:dyDescent="0.2">
      <c r="A21" s="71" t="s">
        <v>85</v>
      </c>
      <c r="B21" s="120"/>
      <c r="C21" s="204">
        <v>90</v>
      </c>
      <c r="D21" s="191"/>
      <c r="E21" s="191">
        <v>5314</v>
      </c>
      <c r="F21" s="191"/>
      <c r="G21" s="191">
        <v>9417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 x14ac:dyDescent="0.25">
      <c r="A22" s="87"/>
      <c r="B22" s="219"/>
      <c r="C22" s="205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77" t="s">
        <v>130</v>
      </c>
      <c r="B23" s="118" t="s">
        <v>86</v>
      </c>
      <c r="C23" s="169" t="s">
        <v>105</v>
      </c>
      <c r="D23" s="170"/>
      <c r="E23" s="171" t="s">
        <v>106</v>
      </c>
      <c r="F23" s="172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97" t="s">
        <v>99</v>
      </c>
      <c r="Q23" s="118"/>
      <c r="R23" s="118"/>
      <c r="S23" s="118"/>
      <c r="T23" s="11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78"/>
      <c r="B24" s="120"/>
      <c r="C24" s="159" t="s">
        <v>103</v>
      </c>
      <c r="D24" s="160"/>
      <c r="E24" s="161" t="s">
        <v>104</v>
      </c>
      <c r="F24" s="162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1"/>
      <c r="U24" s="1"/>
      <c r="V24" s="1"/>
      <c r="W24" s="1"/>
      <c r="X24" s="1"/>
      <c r="Y24" s="110" t="s">
        <v>100</v>
      </c>
      <c r="Z24" s="94"/>
      <c r="AA24" s="94"/>
      <c r="AB24" s="94"/>
      <c r="AC24" s="94"/>
      <c r="AD24" s="94"/>
      <c r="AE24" s="94"/>
      <c r="AF24" s="94"/>
      <c r="AG24" s="11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 x14ac:dyDescent="0.2">
      <c r="A25" s="98">
        <v>1</v>
      </c>
      <c r="B25" s="173" t="s">
        <v>209</v>
      </c>
      <c r="C25" s="127" t="s">
        <v>168</v>
      </c>
      <c r="D25" s="75"/>
      <c r="E25" s="75" t="s">
        <v>169</v>
      </c>
      <c r="F25" s="77"/>
      <c r="G25" s="63">
        <v>6</v>
      </c>
      <c r="H25" s="65"/>
      <c r="I25" s="63" t="s">
        <v>210</v>
      </c>
      <c r="J25" s="64"/>
      <c r="K25" s="64"/>
      <c r="L25" s="65"/>
      <c r="M25" s="63">
        <v>520787337</v>
      </c>
      <c r="N25" s="64"/>
      <c r="O25" s="65"/>
      <c r="P25" s="63">
        <v>150</v>
      </c>
      <c r="Q25" s="64"/>
      <c r="R25" s="64"/>
      <c r="S25" s="64"/>
      <c r="T25" s="69"/>
      <c r="U25" s="1"/>
      <c r="V25" s="1"/>
      <c r="W25" s="1"/>
      <c r="X25" s="1"/>
      <c r="Y25" s="197">
        <v>15</v>
      </c>
      <c r="Z25" s="198"/>
      <c r="AA25" s="198"/>
      <c r="AB25" s="198"/>
      <c r="AC25" s="198"/>
      <c r="AD25" s="198"/>
      <c r="AE25" s="198"/>
      <c r="AF25" s="198"/>
      <c r="AG25" s="1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99"/>
      <c r="B26" s="73"/>
      <c r="C26" s="128" t="s">
        <v>170</v>
      </c>
      <c r="D26" s="79"/>
      <c r="E26" s="79" t="s">
        <v>171</v>
      </c>
      <c r="F26" s="81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200"/>
      <c r="Z26" s="201"/>
      <c r="AA26" s="201"/>
      <c r="AB26" s="201"/>
      <c r="AC26" s="201"/>
      <c r="AD26" s="201"/>
      <c r="AE26" s="201"/>
      <c r="AF26" s="201"/>
      <c r="AG26" s="2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 x14ac:dyDescent="0.2">
      <c r="A27" s="98">
        <v>2</v>
      </c>
      <c r="B27" s="72">
        <v>2</v>
      </c>
      <c r="C27" s="127" t="s">
        <v>146</v>
      </c>
      <c r="D27" s="75"/>
      <c r="E27" s="75" t="s">
        <v>172</v>
      </c>
      <c r="F27" s="77"/>
      <c r="G27" s="63">
        <v>6</v>
      </c>
      <c r="H27" s="65"/>
      <c r="I27" s="63" t="s">
        <v>211</v>
      </c>
      <c r="J27" s="64"/>
      <c r="K27" s="64"/>
      <c r="L27" s="65"/>
      <c r="M27" s="63">
        <v>521643502</v>
      </c>
      <c r="N27" s="64"/>
      <c r="O27" s="65"/>
      <c r="P27" s="63">
        <v>151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99"/>
      <c r="B28" s="73"/>
      <c r="C28" s="128" t="s">
        <v>148</v>
      </c>
      <c r="D28" s="79"/>
      <c r="E28" s="79" t="s">
        <v>173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 x14ac:dyDescent="0.2">
      <c r="A29" s="98">
        <v>3</v>
      </c>
      <c r="B29" s="72">
        <v>3</v>
      </c>
      <c r="C29" s="127" t="s">
        <v>142</v>
      </c>
      <c r="D29" s="75"/>
      <c r="E29" s="75" t="s">
        <v>174</v>
      </c>
      <c r="F29" s="77"/>
      <c r="G29" s="63">
        <v>6</v>
      </c>
      <c r="H29" s="65"/>
      <c r="I29" s="63" t="s">
        <v>212</v>
      </c>
      <c r="J29" s="64"/>
      <c r="K29" s="64"/>
      <c r="L29" s="65"/>
      <c r="M29" s="63">
        <v>521946405</v>
      </c>
      <c r="N29" s="64"/>
      <c r="O29" s="65"/>
      <c r="P29" s="63">
        <v>144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99"/>
      <c r="B30" s="73"/>
      <c r="C30" s="128" t="s">
        <v>144</v>
      </c>
      <c r="D30" s="79"/>
      <c r="E30" s="79" t="s">
        <v>175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 x14ac:dyDescent="0.25">
      <c r="A31" s="98">
        <v>4</v>
      </c>
      <c r="B31" s="72">
        <v>4</v>
      </c>
      <c r="C31" s="127" t="s">
        <v>176</v>
      </c>
      <c r="D31" s="75"/>
      <c r="E31" s="75" t="s">
        <v>177</v>
      </c>
      <c r="F31" s="77"/>
      <c r="G31" s="63">
        <v>6</v>
      </c>
      <c r="H31" s="65"/>
      <c r="I31" s="63" t="s">
        <v>213</v>
      </c>
      <c r="J31" s="64"/>
      <c r="K31" s="64"/>
      <c r="L31" s="65"/>
      <c r="M31" s="63">
        <v>523822318</v>
      </c>
      <c r="N31" s="64"/>
      <c r="O31" s="65"/>
      <c r="P31" s="63">
        <v>150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99"/>
      <c r="B32" s="73"/>
      <c r="C32" s="128" t="s">
        <v>178</v>
      </c>
      <c r="D32" s="79"/>
      <c r="E32" s="79" t="s">
        <v>179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10" t="s">
        <v>129</v>
      </c>
      <c r="Z32" s="94"/>
      <c r="AA32" s="94"/>
      <c r="AB32" s="94"/>
      <c r="AC32" s="94"/>
      <c r="AD32" s="94"/>
      <c r="AE32" s="94"/>
      <c r="AF32" s="94"/>
      <c r="AG32" s="11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 x14ac:dyDescent="0.2">
      <c r="A33" s="98">
        <v>5</v>
      </c>
      <c r="B33" s="72">
        <v>5</v>
      </c>
      <c r="C33" s="74" t="s">
        <v>196</v>
      </c>
      <c r="D33" s="75"/>
      <c r="E33" s="76" t="s">
        <v>197</v>
      </c>
      <c r="F33" s="77"/>
      <c r="G33" s="63">
        <v>5</v>
      </c>
      <c r="H33" s="65"/>
      <c r="I33" s="63" t="s">
        <v>217</v>
      </c>
      <c r="J33" s="64"/>
      <c r="K33" s="64"/>
      <c r="L33" s="65"/>
      <c r="M33" s="63">
        <v>524207664</v>
      </c>
      <c r="N33" s="64"/>
      <c r="O33" s="65"/>
      <c r="P33" s="63">
        <v>146</v>
      </c>
      <c r="Q33" s="64"/>
      <c r="R33" s="64"/>
      <c r="S33" s="64"/>
      <c r="T33" s="69"/>
      <c r="U33" s="1"/>
      <c r="V33" s="1"/>
      <c r="W33" s="1"/>
      <c r="X33" s="1"/>
      <c r="Y33" s="112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99"/>
      <c r="B34" s="73"/>
      <c r="C34" s="78" t="s">
        <v>196</v>
      </c>
      <c r="D34" s="79"/>
      <c r="E34" s="80" t="s">
        <v>197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3"/>
      <c r="Z34" s="85"/>
      <c r="AA34" s="85"/>
      <c r="AB34" s="85"/>
      <c r="AC34" s="85"/>
      <c r="AD34" s="85"/>
      <c r="AE34" s="85"/>
      <c r="AF34" s="85"/>
      <c r="AG34" s="8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 x14ac:dyDescent="0.2">
      <c r="A35" s="98">
        <v>6</v>
      </c>
      <c r="B35" s="72">
        <v>6</v>
      </c>
      <c r="C35" s="74" t="s">
        <v>198</v>
      </c>
      <c r="D35" s="75"/>
      <c r="E35" s="76" t="s">
        <v>199</v>
      </c>
      <c r="F35" s="77"/>
      <c r="G35" s="63">
        <v>5</v>
      </c>
      <c r="H35" s="65"/>
      <c r="I35" s="63" t="s">
        <v>218</v>
      </c>
      <c r="J35" s="64"/>
      <c r="K35" s="64"/>
      <c r="L35" s="65"/>
      <c r="M35" s="63">
        <v>524207671</v>
      </c>
      <c r="N35" s="64"/>
      <c r="O35" s="65"/>
      <c r="P35" s="63">
        <v>143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99"/>
      <c r="B36" s="73"/>
      <c r="C36" s="78" t="s">
        <v>200</v>
      </c>
      <c r="D36" s="79"/>
      <c r="E36" s="80" t="s">
        <v>201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 x14ac:dyDescent="0.2">
      <c r="A37" s="98">
        <v>7</v>
      </c>
      <c r="B37" s="72">
        <v>7</v>
      </c>
      <c r="C37" s="74" t="s">
        <v>207</v>
      </c>
      <c r="D37" s="75"/>
      <c r="E37" s="76" t="s">
        <v>208</v>
      </c>
      <c r="F37" s="77"/>
      <c r="G37" s="63">
        <v>4</v>
      </c>
      <c r="H37" s="65"/>
      <c r="I37" s="185" t="s">
        <v>219</v>
      </c>
      <c r="J37" s="186"/>
      <c r="K37" s="186"/>
      <c r="L37" s="187"/>
      <c r="M37" s="203">
        <v>522773918</v>
      </c>
      <c r="N37" s="186"/>
      <c r="O37" s="187"/>
      <c r="P37" s="63">
        <v>138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99"/>
      <c r="B38" s="73"/>
      <c r="C38" s="78" t="s">
        <v>202</v>
      </c>
      <c r="D38" s="79"/>
      <c r="E38" s="80" t="s">
        <v>203</v>
      </c>
      <c r="F38" s="81"/>
      <c r="G38" s="66"/>
      <c r="H38" s="68"/>
      <c r="I38" s="188"/>
      <c r="J38" s="189"/>
      <c r="K38" s="189"/>
      <c r="L38" s="190"/>
      <c r="M38" s="188"/>
      <c r="N38" s="189"/>
      <c r="O38" s="190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 x14ac:dyDescent="0.2">
      <c r="A39" s="98">
        <v>8</v>
      </c>
      <c r="B39" s="72">
        <v>8</v>
      </c>
      <c r="C39" s="74" t="s">
        <v>206</v>
      </c>
      <c r="D39" s="75"/>
      <c r="E39" s="76" t="s">
        <v>199</v>
      </c>
      <c r="F39" s="77"/>
      <c r="G39" s="63">
        <v>4</v>
      </c>
      <c r="H39" s="65"/>
      <c r="I39" s="185" t="s">
        <v>220</v>
      </c>
      <c r="J39" s="186"/>
      <c r="K39" s="186"/>
      <c r="L39" s="187"/>
      <c r="M39" s="203">
        <v>524442829</v>
      </c>
      <c r="N39" s="186"/>
      <c r="O39" s="187"/>
      <c r="P39" s="63">
        <v>143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99"/>
      <c r="B40" s="73"/>
      <c r="C40" s="181" t="s">
        <v>204</v>
      </c>
      <c r="D40" s="182"/>
      <c r="E40" s="183" t="s">
        <v>205</v>
      </c>
      <c r="F40" s="184"/>
      <c r="G40" s="163"/>
      <c r="H40" s="193"/>
      <c r="I40" s="194"/>
      <c r="J40" s="195"/>
      <c r="K40" s="195"/>
      <c r="L40" s="196"/>
      <c r="M40" s="188"/>
      <c r="N40" s="189"/>
      <c r="O40" s="190"/>
      <c r="P40" s="163"/>
      <c r="Q40" s="164"/>
      <c r="R40" s="164"/>
      <c r="S40" s="164"/>
      <c r="T40" s="16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 x14ac:dyDescent="0.2">
      <c r="A41" s="98">
        <v>9</v>
      </c>
      <c r="B41" s="72">
        <v>9</v>
      </c>
      <c r="C41" s="74" t="s">
        <v>180</v>
      </c>
      <c r="D41" s="75"/>
      <c r="E41" s="76" t="s">
        <v>181</v>
      </c>
      <c r="F41" s="77"/>
      <c r="G41" s="63">
        <v>6</v>
      </c>
      <c r="H41" s="65"/>
      <c r="I41" s="84" t="s">
        <v>214</v>
      </c>
      <c r="J41" s="64"/>
      <c r="K41" s="64"/>
      <c r="L41" s="65"/>
      <c r="M41" s="63">
        <v>524139415</v>
      </c>
      <c r="N41" s="64"/>
      <c r="O41" s="65"/>
      <c r="P41" s="63">
        <v>142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99"/>
      <c r="B42" s="73"/>
      <c r="C42" s="78" t="s">
        <v>182</v>
      </c>
      <c r="D42" s="79"/>
      <c r="E42" s="80" t="s">
        <v>183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 x14ac:dyDescent="0.2">
      <c r="A43" s="98">
        <v>10</v>
      </c>
      <c r="B43" s="72">
        <v>10</v>
      </c>
      <c r="C43" s="74" t="s">
        <v>184</v>
      </c>
      <c r="D43" s="75"/>
      <c r="E43" s="76" t="s">
        <v>185</v>
      </c>
      <c r="F43" s="77"/>
      <c r="G43" s="63">
        <v>6</v>
      </c>
      <c r="H43" s="65"/>
      <c r="I43" s="84" t="s">
        <v>215</v>
      </c>
      <c r="J43" s="64"/>
      <c r="K43" s="64"/>
      <c r="L43" s="65"/>
      <c r="M43" s="63">
        <v>524683994</v>
      </c>
      <c r="N43" s="64"/>
      <c r="O43" s="65"/>
      <c r="P43" s="63">
        <v>152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99"/>
      <c r="B44" s="73"/>
      <c r="C44" s="78" t="s">
        <v>186</v>
      </c>
      <c r="D44" s="79"/>
      <c r="E44" s="80" t="s">
        <v>187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 x14ac:dyDescent="0.2">
      <c r="A45" s="98">
        <v>11</v>
      </c>
      <c r="B45" s="72">
        <v>11</v>
      </c>
      <c r="C45" s="74" t="s">
        <v>188</v>
      </c>
      <c r="D45" s="75"/>
      <c r="E45" s="76" t="s">
        <v>189</v>
      </c>
      <c r="F45" s="77"/>
      <c r="G45" s="63">
        <v>6</v>
      </c>
      <c r="H45" s="65"/>
      <c r="I45" s="84" t="s">
        <v>215</v>
      </c>
      <c r="J45" s="64"/>
      <c r="K45" s="64"/>
      <c r="L45" s="65"/>
      <c r="M45" s="63">
        <v>524684212</v>
      </c>
      <c r="N45" s="64"/>
      <c r="O45" s="65"/>
      <c r="P45" s="63">
        <v>143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99"/>
      <c r="B46" s="73"/>
      <c r="C46" s="78" t="s">
        <v>190</v>
      </c>
      <c r="D46" s="79"/>
      <c r="E46" s="80" t="s">
        <v>191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 x14ac:dyDescent="0.2">
      <c r="A47" s="98">
        <v>12</v>
      </c>
      <c r="B47" s="72">
        <v>12</v>
      </c>
      <c r="C47" s="74" t="s">
        <v>192</v>
      </c>
      <c r="D47" s="75"/>
      <c r="E47" s="76" t="s">
        <v>193</v>
      </c>
      <c r="F47" s="77"/>
      <c r="G47" s="63">
        <v>5</v>
      </c>
      <c r="H47" s="65"/>
      <c r="I47" s="63" t="s">
        <v>216</v>
      </c>
      <c r="J47" s="64"/>
      <c r="K47" s="64"/>
      <c r="L47" s="65"/>
      <c r="M47" s="63">
        <v>521227948</v>
      </c>
      <c r="N47" s="64"/>
      <c r="O47" s="65"/>
      <c r="P47" s="63">
        <v>139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x14ac:dyDescent="0.2">
      <c r="A48" s="166"/>
      <c r="B48" s="167"/>
      <c r="C48" s="78" t="s">
        <v>194</v>
      </c>
      <c r="D48" s="79"/>
      <c r="E48" s="80" t="s">
        <v>195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 x14ac:dyDescent="0.2">
      <c r="A49" s="71">
        <v>13</v>
      </c>
      <c r="B49" s="72">
        <v>13</v>
      </c>
      <c r="C49" s="74" t="s">
        <v>226</v>
      </c>
      <c r="D49" s="75"/>
      <c r="E49" s="76" t="s">
        <v>225</v>
      </c>
      <c r="F49" s="77"/>
      <c r="G49" s="63">
        <v>5</v>
      </c>
      <c r="H49" s="65"/>
      <c r="I49" s="84" t="s">
        <v>230</v>
      </c>
      <c r="J49" s="64"/>
      <c r="K49" s="64"/>
      <c r="L49" s="65"/>
      <c r="M49" s="63">
        <v>522899182</v>
      </c>
      <c r="N49" s="64"/>
      <c r="O49" s="65"/>
      <c r="P49" s="63">
        <v>150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1"/>
      <c r="B50" s="73"/>
      <c r="C50" s="78" t="s">
        <v>221</v>
      </c>
      <c r="D50" s="79"/>
      <c r="E50" s="80" t="s">
        <v>222</v>
      </c>
      <c r="F50" s="81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 x14ac:dyDescent="0.2">
      <c r="A51" s="71">
        <v>14</v>
      </c>
      <c r="B51" s="72">
        <v>14</v>
      </c>
      <c r="C51" s="74" t="s">
        <v>227</v>
      </c>
      <c r="D51" s="75"/>
      <c r="E51" s="76" t="s">
        <v>228</v>
      </c>
      <c r="F51" s="77"/>
      <c r="G51" s="63">
        <v>5</v>
      </c>
      <c r="H51" s="65"/>
      <c r="I51" s="84" t="s">
        <v>229</v>
      </c>
      <c r="J51" s="64"/>
      <c r="K51" s="64"/>
      <c r="L51" s="65"/>
      <c r="M51" s="63">
        <v>522778289</v>
      </c>
      <c r="N51" s="64"/>
      <c r="O51" s="65"/>
      <c r="P51" s="63">
        <v>139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7"/>
      <c r="B52" s="88"/>
      <c r="C52" s="89" t="s">
        <v>223</v>
      </c>
      <c r="D52" s="90"/>
      <c r="E52" s="91" t="s">
        <v>224</v>
      </c>
      <c r="F52" s="92"/>
      <c r="G52" s="82"/>
      <c r="H52" s="83"/>
      <c r="I52" s="82"/>
      <c r="J52" s="85"/>
      <c r="K52" s="85"/>
      <c r="L52" s="83"/>
      <c r="M52" s="82"/>
      <c r="N52" s="85"/>
      <c r="O52" s="83"/>
      <c r="P52" s="82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55" t="s">
        <v>102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9"/>
      <c r="U54" s="2"/>
      <c r="V54" s="143" t="s">
        <v>120</v>
      </c>
      <c r="W54" s="144"/>
      <c r="X54" s="144"/>
      <c r="Y54" s="144"/>
      <c r="Z54" s="144"/>
      <c r="AA54" s="144"/>
      <c r="AB54" s="144"/>
      <c r="AC54" s="144"/>
      <c r="AD54" s="144"/>
      <c r="AE54" s="144"/>
      <c r="AF54" s="145"/>
      <c r="AG54" s="146"/>
      <c r="AH54" s="146"/>
      <c r="AI54" s="146"/>
      <c r="AJ54" s="14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 x14ac:dyDescent="0.25">
      <c r="A55" s="156" t="s">
        <v>231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"/>
      <c r="V55" s="56">
        <f>LEN(A55)</f>
        <v>38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I37:O40" xr:uid="{C4D629BC-3A67-4451-8898-C1E059F89FED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 x14ac:dyDescent="0.25">
      <c r="A5" s="232"/>
      <c r="B5" s="233"/>
      <c r="C5" s="233"/>
      <c r="D5" s="233"/>
      <c r="E5" s="233"/>
      <c r="F5" s="233"/>
      <c r="G5" s="234"/>
      <c r="H5" s="9" t="str">
        <f>IF(入力!J3="","",入力!J3)</f>
        <v>男子</v>
      </c>
      <c r="I5" s="9">
        <f>入力!Y25</f>
        <v>15</v>
      </c>
      <c r="J5" s="235"/>
      <c r="K5" s="236"/>
      <c r="L5" s="236"/>
      <c r="M5" s="236"/>
      <c r="N5" s="236"/>
      <c r="O5" s="236"/>
      <c r="P5" s="236"/>
      <c r="Q5" s="237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</v>
      </c>
      <c r="S7" s="13" t="str">
        <f>IF(入力!AE5="","",入力!AE5)</f>
        <v>馬込沢</v>
      </c>
      <c r="T7" s="13"/>
      <c r="U7" s="13">
        <f>IF(入力!C4="","",入力!C4)</f>
        <v>4307616451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飯田</v>
      </c>
      <c r="D17" s="13" t="str">
        <f>IF(入力!E10="","",入力!E10)</f>
        <v>流空</v>
      </c>
      <c r="E17" s="13" t="str">
        <f>IF(入力!C9="","",入力!C9)</f>
        <v>イイダ</v>
      </c>
      <c r="F17" s="13" t="str">
        <f>IF(入力!E9="","",入力!E9)</f>
        <v>ルカ</v>
      </c>
      <c r="G17" s="13">
        <f>IF(入力!G9="","",入力!G9)</f>
        <v>506899447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24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千葉県船橋市丸山4-10-1-306</v>
      </c>
      <c r="U17" s="13" t="str">
        <f>IF(入力!AL9="","",入力!AL9)</f>
        <v>080</v>
      </c>
      <c r="V17" s="13" t="str">
        <f>IF(入力!AK10="","",入力!AK10)</f>
        <v>4903</v>
      </c>
      <c r="W17" s="13" t="str">
        <f>IF(入力!AP10="","",入力!AP10)</f>
        <v>6154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田村</v>
      </c>
      <c r="D20" s="13" t="str">
        <f>IF(入力!E12="","",入力!E12)</f>
        <v>薫</v>
      </c>
      <c r="E20" s="13" t="str">
        <f>IF(入力!C11="","",入力!C11)</f>
        <v>タムラ</v>
      </c>
      <c r="F20" s="13" t="str">
        <f>IF(入力!E11="","",入力!E11)</f>
        <v>カオル</v>
      </c>
      <c r="G20" s="13">
        <f>IF(入力!G11="","",入力!G11)</f>
        <v>525466800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1432</v>
      </c>
      <c r="T20" s="13" t="str">
        <f>IF(入力!P12="","",入力!P12)</f>
        <v>千葉県白井市富士253-56</v>
      </c>
      <c r="U20" s="13" t="str">
        <f>IF(入力!AL11="","",入力!AL11)</f>
        <v>080</v>
      </c>
      <c r="V20" s="13" t="str">
        <f>IF(入力!AK12="","",入力!AK12)</f>
        <v>1246</v>
      </c>
      <c r="W20" s="13" t="str">
        <f>IF(入力!AP12="","",入力!AP12)</f>
        <v>2471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幅</v>
      </c>
      <c r="D24" s="51" t="str">
        <f>VLOOKUP($B$51,$A$53:$F$352,4)</f>
        <v>亮太</v>
      </c>
      <c r="E24" s="51" t="str">
        <f>VLOOKUP($B$51,$A$53:$F$352,5)</f>
        <v>ハバ</v>
      </c>
      <c r="F24" s="51" t="str">
        <f>VLOOKUP($B$51,$A$53:$F$352,6)</f>
        <v>リョウタ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幅</v>
      </c>
      <c r="D53" s="13" t="str">
        <f>IF(入力!E26="","",入力!E26)</f>
        <v>亮太</v>
      </c>
      <c r="E53" s="13" t="str">
        <f>IF(入力!C25="","",入力!C25)</f>
        <v>ハバ</v>
      </c>
      <c r="F53" s="13" t="str">
        <f>IF(入力!E25="","",入力!E25)</f>
        <v>リョウタ</v>
      </c>
      <c r="G53" s="13">
        <f>IF(入力!M25="","",入力!M25)</f>
        <v>520787337</v>
      </c>
      <c r="H53" s="13" t="str">
        <f>IF(入力!I25="","",入力!I25)</f>
        <v>我孫子市立第四小学校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腰原</v>
      </c>
      <c r="D54" s="13" t="str">
        <f>IF(入力!E28="","",入力!E28)</f>
        <v>学　</v>
      </c>
      <c r="E54" s="13" t="str">
        <f>IF(入力!C27="","",入力!C27)</f>
        <v>コシハラ</v>
      </c>
      <c r="F54" s="13" t="str">
        <f>IF(入力!E27="","",入力!E27)</f>
        <v>マナブ</v>
      </c>
      <c r="G54" s="13">
        <f>IF(入力!M27="","",入力!M27)</f>
        <v>521643502</v>
      </c>
      <c r="H54" s="13" t="str">
        <f>IF(入力!I27="","",入力!I27)</f>
        <v>柏市立中原小学校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田村</v>
      </c>
      <c r="D55" s="13" t="str">
        <f>IF(入力!E30="","",入力!E30)</f>
        <v>凌汰朗</v>
      </c>
      <c r="E55" s="13" t="str">
        <f>IF(入力!C29="","",入力!C29)</f>
        <v>タムラ</v>
      </c>
      <c r="F55" s="13" t="str">
        <f>IF(入力!E29="","",入力!E29)</f>
        <v>リンタロウ</v>
      </c>
      <c r="G55" s="13">
        <f>IF(入力!M29="","",入力!M29)</f>
        <v>521946405</v>
      </c>
      <c r="H55" s="13" t="str">
        <f>IF(入力!I29="","",入力!I29)</f>
        <v>白井市立第三小学校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中上</v>
      </c>
      <c r="D56" s="13" t="str">
        <f>IF(入力!E32="","",入力!E32)</f>
        <v>武治</v>
      </c>
      <c r="E56" s="13" t="str">
        <f>IF(入力!C31="","",入力!C31)</f>
        <v>ナカガミ</v>
      </c>
      <c r="F56" s="13" t="str">
        <f>IF(入力!E31="","",入力!E31)</f>
        <v>タケハル</v>
      </c>
      <c r="G56" s="13">
        <f>IF(入力!M31="","",入力!M31)</f>
        <v>523822318</v>
      </c>
      <c r="H56" s="13" t="str">
        <f>IF(入力!I31="","",入力!I31)</f>
        <v>鎌ケ谷市道野辺小学校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ヤング</v>
      </c>
      <c r="D57" s="13" t="str">
        <f>IF(入力!E34="","",入力!E34)</f>
        <v>ニコ</v>
      </c>
      <c r="E57" s="13" t="str">
        <f>IF(入力!C33="","",入力!C33)</f>
        <v>ヤング</v>
      </c>
      <c r="F57" s="13" t="str">
        <f>IF(入力!E33="","",入力!E33)</f>
        <v>ニコ</v>
      </c>
      <c r="G57" s="13">
        <f>IF(入力!M33="","",入力!M33)</f>
        <v>524207664</v>
      </c>
      <c r="H57" s="13" t="str">
        <f>IF(入力!I33="","",入力!I33)</f>
        <v>鎌ケ谷市立鎌ケ谷小学校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平方</v>
      </c>
      <c r="D58" s="13" t="str">
        <f>IF(入力!E36="","",入力!E36)</f>
        <v>瑛斗</v>
      </c>
      <c r="E58" s="13" t="str">
        <f>IF(入力!C35="","",入力!C35)</f>
        <v>ヒラカタ</v>
      </c>
      <c r="F58" s="13" t="str">
        <f>IF(入力!E35="","",入力!E35)</f>
        <v>エイト</v>
      </c>
      <c r="G58" s="13">
        <f>IF(入力!M35="","",入力!M35)</f>
        <v>524207671</v>
      </c>
      <c r="H58" s="13" t="str">
        <f>IF(入力!I35="","",入力!I35)</f>
        <v>船橋市立坪井小学校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青木</v>
      </c>
      <c r="D59" s="13" t="str">
        <f>IF(入力!E38="","",入力!E38)</f>
        <v>優成</v>
      </c>
      <c r="E59" s="13" t="str">
        <f>IF(入力!C37="","",入力!C37)</f>
        <v>アオキ</v>
      </c>
      <c r="F59" s="13" t="str">
        <f>IF(入力!E37="","",入力!E37)</f>
        <v>ユウセイ</v>
      </c>
      <c r="G59" s="13">
        <f>IF(入力!M37="","",入力!M37)</f>
        <v>522773918</v>
      </c>
      <c r="H59" s="13" t="str">
        <f>IF(入力!I37="","",入力!I37)</f>
        <v>松戸市立大橋小学校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久保田</v>
      </c>
      <c r="D60" s="13" t="str">
        <f>IF(入力!E40="","",入力!E40)</f>
        <v>瑛人</v>
      </c>
      <c r="E60" s="13" t="str">
        <f>IF(入力!C39="","",入力!C39)</f>
        <v>クボタ</v>
      </c>
      <c r="F60" s="13" t="str">
        <f>IF(入力!E39="","",入力!E39)</f>
        <v>エイト</v>
      </c>
      <c r="G60" s="13">
        <f>IF(入力!M39="","",入力!M39)</f>
        <v>524442829</v>
      </c>
      <c r="H60" s="13" t="str">
        <f>IF(入力!I39="","",入力!I39)</f>
        <v>市川市立大野小学校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中山</v>
      </c>
      <c r="D61" s="13" t="str">
        <f>IF(入力!E42="","",入力!E42)</f>
        <v>叶翔</v>
      </c>
      <c r="E61" s="13" t="str">
        <f>IF(入力!C41="","",入力!C41)</f>
        <v>ナカヤマ</v>
      </c>
      <c r="F61" s="13" t="str">
        <f>IF(入力!E41="","",入力!E41)</f>
        <v>カナト</v>
      </c>
      <c r="G61" s="13">
        <f>IF(入力!M41="","",入力!M41)</f>
        <v>524139415</v>
      </c>
      <c r="H61" s="13" t="str">
        <f>IF(入力!I41="","",入力!I41)</f>
        <v>柏市立光ヶ丘小学校</v>
      </c>
      <c r="I61" s="13">
        <f>IF(入力!G41="","",入力!G41)</f>
        <v>6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橿淵</v>
      </c>
      <c r="D62" s="13" t="str">
        <f>IF(入力!E44="","",入力!E44)</f>
        <v>秀晴</v>
      </c>
      <c r="E62" s="13" t="str">
        <f>IF(入力!C43="","",入力!C43)</f>
        <v>カシブチ</v>
      </c>
      <c r="F62" s="13" t="str">
        <f>IF(入力!E43="","",入力!E43)</f>
        <v>ヒデハル</v>
      </c>
      <c r="G62" s="13">
        <f>IF(入力!M43="","",入力!M43)</f>
        <v>524683994</v>
      </c>
      <c r="H62" s="13" t="str">
        <f>IF(入力!I43="","",入力!I43)</f>
        <v>船橋市立丸山小学校</v>
      </c>
      <c r="I62" s="13">
        <f>IF(入力!G43="","",入力!G43)</f>
        <v>6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齋藤</v>
      </c>
      <c r="D63" s="13" t="str">
        <f>IF(入力!E46="","",入力!E46)</f>
        <v>康</v>
      </c>
      <c r="E63" s="13" t="str">
        <f>IF(入力!C45="","",入力!C45)</f>
        <v>サイトウ</v>
      </c>
      <c r="F63" s="13" t="str">
        <f>IF(入力!E45="","",入力!E45)</f>
        <v>コウ</v>
      </c>
      <c r="G63" s="13">
        <f>IF(入力!M45="","",入力!M45)</f>
        <v>524684212</v>
      </c>
      <c r="H63" s="13" t="str">
        <f>IF(入力!I45="","",入力!I45)</f>
        <v>船橋市立丸山小学校</v>
      </c>
      <c r="I63" s="13">
        <f>IF(入力!G45="","",入力!G45)</f>
        <v>6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森川</v>
      </c>
      <c r="D64" s="13" t="str">
        <f>IF(入力!E48="","",入力!E48)</f>
        <v>結仁</v>
      </c>
      <c r="E64" s="13" t="str">
        <f>IF(入力!C47="","",入力!C47)</f>
        <v>モリカワ</v>
      </c>
      <c r="F64" s="13" t="str">
        <f>IF(入力!E47="","",入力!E47)</f>
        <v>ユイト</v>
      </c>
      <c r="G64" s="13">
        <f>IF(入力!M47="","",入力!M47)</f>
        <v>521227948</v>
      </c>
      <c r="H64" s="13" t="str">
        <f>IF(入力!I47="","",入力!I47)</f>
        <v>船橋市立塚田南小学校</v>
      </c>
      <c r="I64" s="13">
        <f>IF(入力!G47="","",入力!G47)</f>
        <v>5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代</v>
      </c>
      <c r="D65" s="13" t="str">
        <f>IF(入力!E50="","",入力!E50)</f>
        <v>洪図</v>
      </c>
      <c r="E65" s="13" t="str">
        <f>IF(入力!C49="","",入力!C49)</f>
        <v>ダイ</v>
      </c>
      <c r="F65" s="13" t="str">
        <f>IF(入力!E49="","",入力!E49)</f>
        <v>コウト</v>
      </c>
      <c r="G65" s="13">
        <f>IF(入力!M49="","",入力!M49)</f>
        <v>522899182</v>
      </c>
      <c r="H65" s="13" t="str">
        <f>IF(入力!I49="","",入力!I49)</f>
        <v>船橋市立飯山満小学校</v>
      </c>
      <c r="I65" s="13">
        <f>IF(入力!G49="","",入力!G49)</f>
        <v>5</v>
      </c>
      <c r="J65" s="13">
        <f>IF(入力!P49="","",入力!P49)</f>
        <v>150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石神</v>
      </c>
      <c r="D66" s="13" t="str">
        <f>IF(入力!E52="","",入力!E52)</f>
        <v>望武</v>
      </c>
      <c r="E66" s="13" t="str">
        <f>IF(入力!C51="","",入力!C51)</f>
        <v>イシガミ</v>
      </c>
      <c r="F66" s="13" t="str">
        <f>IF(入力!E51="","",入力!E51)</f>
        <v>ノゾム</v>
      </c>
      <c r="G66" s="13">
        <f>IF(入力!M51="","",入力!M51)</f>
        <v>522778289</v>
      </c>
      <c r="H66" s="13" t="str">
        <f>IF(入力!I51="","",入力!I51)</f>
        <v>船橋市立古和釜小学校</v>
      </c>
      <c r="I66" s="13">
        <f>IF(入力!G51="","",入力!G51)</f>
        <v>5</v>
      </c>
      <c r="J66" s="13">
        <f>IF(入力!P51="","",入力!P51)</f>
        <v>139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2025-05-18T12:26:49Z</dcterms:modified>
</cp:coreProperties>
</file>