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87861a5e5547f82/Desktop/"/>
    </mc:Choice>
  </mc:AlternateContent>
  <xr:revisionPtr revIDLastSave="210" documentId="13_ncr:1_{78C87838-B2C1-461F-9BFC-5D0349564EA1}" xr6:coauthVersionLast="47" xr6:coauthVersionMax="47" xr10:uidLastSave="{517D8C47-49DE-40EB-8CED-D71D2FAAEE35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<sst xmlns="http://schemas.openxmlformats.org/spreadsheetml/2006/main" count="316" uniqueCount="238">
  <si>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</si>
  <si>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</si>
  <si>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</si>
  <si>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</si>
  <si>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</si>
  <si>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</si>
  <si>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</si>
  <si>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</si>
  <si>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</si>
  <si>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</si>
  <si>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</si>
  <si>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</si>
  <si>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</si>
  <si>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</si>
  <si>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</si>
  <si>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</si>
  <si>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</si>
  <si>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</si>
  <si>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</si>
  <si>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</si>
  <si>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</si>
  <si>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</si>
  <si>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</si>
  <si>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</si>
  <si>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</si>
  <si>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</si>
  <si>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</si>
  <si>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</si>
  <si>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</si>
  <si>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</si>
  <si>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</si>
  <si>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</si>
  <si>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</si>
  <si>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</si>
  <si>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</si>
  <si>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</si>
  <si>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</si>
  <si>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</si>
  <si>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</si>
  <si>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</si>
  <si>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</si>
  <si>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</si>
  <si>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</si>
  <si>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</si>
  <si>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</si>
  <si>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</si>
  <si>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</si>
  <si>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</si>
  <si>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</si>
  <si>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</si>
  <si>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</si>
  <si>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</si>
  <si>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</si>
  <si>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</si>
  <si>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</si>
  <si>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</si>
  <si>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</si>
  <si>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</si>
  <si>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</si>
  <si>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</si>
  <si>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</si>
  <si>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</si>
  <si>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</si>
  <si>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</si>
  <si>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</si>
  <si>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</si>
  <si>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</si>
  <si>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</si>
  <si>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</si>
  <si>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</si>
  <si>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</si>
  <si>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</si>
  <si>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</si>
  <si>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</si>
  <si>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</si>
  <si>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</si>
  <si>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</si>
  <si>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</si>
  <si>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</si>
  <si>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</si>
  <si>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</si>
  <si>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</si>
  <si>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</si>
  <si>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</si>
  <si>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</si>
  <si>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</si>
  <si>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</si>
  <si>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</si>
  <si>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</si>
  <si>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</si>
  <si>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</si>
  <si>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</si>
  <si>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</si>
  <si>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</si>
  <si>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</si>
  <si>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</si>
  <si>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</si>
  <si>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</si>
  <si>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</si>
  <si>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</si>
  <si>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</si>
  <si>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</si>
  <si>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</si>
  <si>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</si>
  <si>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</si>
  <si>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</si>
  <si>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</si>
  <si>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</si>
  <si>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</si>
  <si>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</si>
  <si>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</si>
  <si>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</si>
  <si>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</si>
  <si>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</si>
  <si>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</si>
  <si>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</si>
  <si>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</si>
  <si>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</si>
  <si>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</si>
  <si>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</si>
  <si>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</si>
  <si>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</si>
  <si>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</si>
  <si>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</si>
  <si>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</si>
  <si>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</si>
  <si>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</si>
  <si>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</si>
  <si>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</si>
  <si>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</si>
  <si>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</si>
  <si>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</si>
  <si>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</si>
  <si>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マルヤマヴィシーボーイズ</t>
    <phoneticPr fontId="2"/>
  </si>
  <si>
    <t>丸山VCボーイズ</t>
    <rPh sb="0" eb="2">
      <t>マルヤマ</t>
    </rPh>
    <phoneticPr fontId="2"/>
  </si>
  <si>
    <t>船橋市</t>
    <rPh sb="0" eb="3">
      <t>フナバシシ</t>
    </rPh>
    <phoneticPr fontId="2"/>
  </si>
  <si>
    <t>東武アーバン</t>
    <rPh sb="0" eb="2">
      <t>トウブ</t>
    </rPh>
    <phoneticPr fontId="2"/>
  </si>
  <si>
    <t>馬込沢</t>
    <rPh sb="0" eb="3">
      <t>マゴメザワ</t>
    </rPh>
    <phoneticPr fontId="2"/>
  </si>
  <si>
    <t>ツキヤマ</t>
    <phoneticPr fontId="2"/>
  </si>
  <si>
    <t>ヒデオ</t>
    <phoneticPr fontId="2"/>
  </si>
  <si>
    <t>築山</t>
    <rPh sb="0" eb="2">
      <t>ツキヤマ</t>
    </rPh>
    <phoneticPr fontId="2"/>
  </si>
  <si>
    <t>秀夫</t>
    <rPh sb="0" eb="2">
      <t>ヒデオ</t>
    </rPh>
    <phoneticPr fontId="2"/>
  </si>
  <si>
    <t>273</t>
    <phoneticPr fontId="2"/>
  </si>
  <si>
    <t>0048</t>
    <phoneticPr fontId="2"/>
  </si>
  <si>
    <t>090</t>
    <phoneticPr fontId="2"/>
  </si>
  <si>
    <t>5314</t>
    <phoneticPr fontId="2"/>
  </si>
  <si>
    <t>9417</t>
    <phoneticPr fontId="2"/>
  </si>
  <si>
    <t>千葉県船橋市丸山2-28-19</t>
    <rPh sb="0" eb="8">
      <t>チバケンフナバシシマルヤマ</t>
    </rPh>
    <phoneticPr fontId="2"/>
  </si>
  <si>
    <t>イイダ</t>
    <phoneticPr fontId="2"/>
  </si>
  <si>
    <t>ルカ</t>
    <phoneticPr fontId="2"/>
  </si>
  <si>
    <t>飯田</t>
    <rPh sb="0" eb="2">
      <t>イイダ</t>
    </rPh>
    <phoneticPr fontId="2"/>
  </si>
  <si>
    <t>流空</t>
    <rPh sb="0" eb="2">
      <t>ルソラ</t>
    </rPh>
    <phoneticPr fontId="2"/>
  </si>
  <si>
    <t>千葉県船橋市丸山4-10-1-306</t>
    <rPh sb="0" eb="3">
      <t>チバケン</t>
    </rPh>
    <rPh sb="3" eb="6">
      <t>フナバシシ</t>
    </rPh>
    <rPh sb="6" eb="8">
      <t>マルヤマ</t>
    </rPh>
    <phoneticPr fontId="2"/>
  </si>
  <si>
    <t>4903</t>
    <phoneticPr fontId="2"/>
  </si>
  <si>
    <t>6154</t>
    <phoneticPr fontId="2"/>
  </si>
  <si>
    <t>080</t>
    <phoneticPr fontId="2"/>
  </si>
  <si>
    <t>ヒラカタ</t>
    <phoneticPr fontId="2"/>
  </si>
  <si>
    <t>エイト</t>
    <phoneticPr fontId="2"/>
  </si>
  <si>
    <t>船橋市立坪井小学校</t>
    <rPh sb="0" eb="9">
      <t>フナバシシリツツボイショウガッコウ</t>
    </rPh>
    <phoneticPr fontId="2"/>
  </si>
  <si>
    <t>平方</t>
    <rPh sb="0" eb="2">
      <t>ヘイホウ</t>
    </rPh>
    <phoneticPr fontId="2"/>
  </si>
  <si>
    <t>瑛斗</t>
    <rPh sb="0" eb="2">
      <t>エイト</t>
    </rPh>
    <phoneticPr fontId="2"/>
  </si>
  <si>
    <t>樋口</t>
    <rPh sb="0" eb="2">
      <t>ヒグチ</t>
    </rPh>
    <phoneticPr fontId="2"/>
  </si>
  <si>
    <t>庸佑</t>
    <rPh sb="0" eb="2">
      <t>ヨウスケ</t>
    </rPh>
    <phoneticPr fontId="2"/>
  </si>
  <si>
    <t>ヨウスケ</t>
    <phoneticPr fontId="2"/>
  </si>
  <si>
    <t>ヒグチ</t>
    <phoneticPr fontId="2"/>
  </si>
  <si>
    <t>クボタ</t>
    <phoneticPr fontId="2"/>
  </si>
  <si>
    <t>市川市立大野小学校</t>
    <rPh sb="0" eb="9">
      <t>イチカワシリツオオノショウガッコウ</t>
    </rPh>
    <phoneticPr fontId="2"/>
  </si>
  <si>
    <t>久保田</t>
    <rPh sb="0" eb="3">
      <t>クボタ</t>
    </rPh>
    <phoneticPr fontId="2"/>
  </si>
  <si>
    <t>瑛人</t>
    <rPh sb="0" eb="2">
      <t>エイト</t>
    </rPh>
    <phoneticPr fontId="2"/>
  </si>
  <si>
    <t>ヤング</t>
    <phoneticPr fontId="2"/>
  </si>
  <si>
    <t>ニコ</t>
    <phoneticPr fontId="2"/>
  </si>
  <si>
    <t>柏市立田中北小学校</t>
    <rPh sb="0" eb="3">
      <t>カシワシリツ</t>
    </rPh>
    <rPh sb="3" eb="6">
      <t>タナカキタ</t>
    </rPh>
    <rPh sb="6" eb="9">
      <t>ショウガッコウ</t>
    </rPh>
    <phoneticPr fontId="2"/>
  </si>
  <si>
    <t>鎌ヶ谷市立鎌ヶ谷小学校</t>
    <rPh sb="0" eb="5">
      <t>カマガヤシリツ</t>
    </rPh>
    <rPh sb="5" eb="11">
      <t>カマガヤショウガッコウ</t>
    </rPh>
    <phoneticPr fontId="2"/>
  </si>
  <si>
    <t>ダイ</t>
    <phoneticPr fontId="2"/>
  </si>
  <si>
    <t>コウト</t>
    <phoneticPr fontId="2"/>
  </si>
  <si>
    <t>代</t>
    <rPh sb="0" eb="1">
      <t>ダイ</t>
    </rPh>
    <phoneticPr fontId="2"/>
  </si>
  <si>
    <t>洪図</t>
    <rPh sb="0" eb="1">
      <t>コウ</t>
    </rPh>
    <rPh sb="1" eb="2">
      <t>ト</t>
    </rPh>
    <phoneticPr fontId="2"/>
  </si>
  <si>
    <t>船橋市立飯山満小学校</t>
    <rPh sb="0" eb="4">
      <t>フナバシシリツ</t>
    </rPh>
    <rPh sb="4" eb="7">
      <t>イイヤマミツル</t>
    </rPh>
    <rPh sb="7" eb="10">
      <t>ショウガッコウ</t>
    </rPh>
    <phoneticPr fontId="2"/>
  </si>
  <si>
    <t>モリカワ</t>
    <phoneticPr fontId="2"/>
  </si>
  <si>
    <t>ユイト</t>
    <phoneticPr fontId="2"/>
  </si>
  <si>
    <t>船橋市立塚田南小学校</t>
    <rPh sb="0" eb="2">
      <t>フナバシ</t>
    </rPh>
    <rPh sb="2" eb="4">
      <t>シリツ</t>
    </rPh>
    <rPh sb="4" eb="6">
      <t>ツカダ</t>
    </rPh>
    <rPh sb="6" eb="7">
      <t>ミナミ</t>
    </rPh>
    <rPh sb="7" eb="10">
      <t>ショウガッコウ</t>
    </rPh>
    <phoneticPr fontId="2"/>
  </si>
  <si>
    <t>森川</t>
    <rPh sb="0" eb="2">
      <t>モリカワ</t>
    </rPh>
    <phoneticPr fontId="2"/>
  </si>
  <si>
    <t>結仁</t>
    <rPh sb="0" eb="2">
      <t>ユイト</t>
    </rPh>
    <phoneticPr fontId="2"/>
  </si>
  <si>
    <t>イシガミ</t>
    <phoneticPr fontId="2"/>
  </si>
  <si>
    <t>ノゾム</t>
    <phoneticPr fontId="2"/>
  </si>
  <si>
    <t>船橋市立古和釜小学校</t>
    <rPh sb="0" eb="10">
      <t>フナバシシリツコワガマショウガッコウ</t>
    </rPh>
    <phoneticPr fontId="2"/>
  </si>
  <si>
    <t>石神</t>
    <rPh sb="0" eb="2">
      <t>イシガミ</t>
    </rPh>
    <phoneticPr fontId="2"/>
  </si>
  <si>
    <t>望武</t>
    <rPh sb="0" eb="2">
      <t>ノゾムム</t>
    </rPh>
    <phoneticPr fontId="2"/>
  </si>
  <si>
    <t>ヒラヤマ</t>
    <phoneticPr fontId="2"/>
  </si>
  <si>
    <t>アツト</t>
    <phoneticPr fontId="2"/>
  </si>
  <si>
    <t>船橋市立八木が谷小学校</t>
    <rPh sb="0" eb="4">
      <t>フナバシシリツ</t>
    </rPh>
    <rPh sb="4" eb="11">
      <t>ヤギガヤショウガッコウ</t>
    </rPh>
    <phoneticPr fontId="2"/>
  </si>
  <si>
    <t>平山</t>
    <rPh sb="0" eb="2">
      <t>ヒラヤマ</t>
    </rPh>
    <phoneticPr fontId="2"/>
  </si>
  <si>
    <t>篤人</t>
    <rPh sb="0" eb="2">
      <t>アツヒト</t>
    </rPh>
    <phoneticPr fontId="2"/>
  </si>
  <si>
    <t>①</t>
    <phoneticPr fontId="2"/>
  </si>
  <si>
    <t>山田</t>
    <rPh sb="0" eb="2">
      <t>ヤマダ</t>
    </rPh>
    <phoneticPr fontId="2"/>
  </si>
  <si>
    <t>明雅</t>
    <phoneticPr fontId="2"/>
  </si>
  <si>
    <t>ヤマダ</t>
    <phoneticPr fontId="2"/>
  </si>
  <si>
    <t>メイガ</t>
    <phoneticPr fontId="2"/>
  </si>
  <si>
    <t>青木</t>
    <rPh sb="0" eb="2">
      <t>アオキ</t>
    </rPh>
    <phoneticPr fontId="2"/>
  </si>
  <si>
    <t>優成</t>
    <phoneticPr fontId="2"/>
  </si>
  <si>
    <t>柏市立酒井根小学校</t>
    <rPh sb="0" eb="3">
      <t>カシワシリツ</t>
    </rPh>
    <rPh sb="3" eb="6">
      <t>サカイネ</t>
    </rPh>
    <rPh sb="6" eb="9">
      <t>ショウガッコウ</t>
    </rPh>
    <phoneticPr fontId="2"/>
  </si>
  <si>
    <t>松戸市立大橋小学校</t>
    <phoneticPr fontId="2"/>
  </si>
  <si>
    <t>臼井</t>
    <rPh sb="0" eb="2">
      <t>ウスイ</t>
    </rPh>
    <phoneticPr fontId="2"/>
  </si>
  <si>
    <t>啓人</t>
    <phoneticPr fontId="2"/>
  </si>
  <si>
    <t>鎌ケ谷市立西部小学校</t>
    <phoneticPr fontId="2"/>
  </si>
  <si>
    <t>中山</t>
    <rPh sb="0" eb="2">
      <t>ナカヤマ</t>
    </rPh>
    <phoneticPr fontId="2"/>
  </si>
  <si>
    <t>瑛太</t>
    <phoneticPr fontId="2"/>
  </si>
  <si>
    <t>柏市立光ヶ丘小学校</t>
    <phoneticPr fontId="2"/>
  </si>
  <si>
    <t>岩﨑</t>
    <rPh sb="0" eb="2">
      <t>イワサキ</t>
    </rPh>
    <phoneticPr fontId="2"/>
  </si>
  <si>
    <t>鉄太朗</t>
    <rPh sb="0" eb="3">
      <t>テツタロウ</t>
    </rPh>
    <phoneticPr fontId="2"/>
  </si>
  <si>
    <t>柏市立富勢小学校</t>
    <phoneticPr fontId="2"/>
  </si>
  <si>
    <t>市村</t>
    <rPh sb="0" eb="2">
      <t>イチムラ</t>
    </rPh>
    <phoneticPr fontId="2"/>
  </si>
  <si>
    <t>優樹</t>
    <phoneticPr fontId="2"/>
  </si>
  <si>
    <t>アオキ</t>
    <phoneticPr fontId="2"/>
  </si>
  <si>
    <t>ユウセイ</t>
    <phoneticPr fontId="2"/>
  </si>
  <si>
    <t>ケイト</t>
    <phoneticPr fontId="2"/>
  </si>
  <si>
    <t>ウスイ</t>
    <phoneticPr fontId="2"/>
  </si>
  <si>
    <t>ナカヤマ</t>
    <phoneticPr fontId="2"/>
  </si>
  <si>
    <t>エイタ</t>
    <phoneticPr fontId="2"/>
  </si>
  <si>
    <t>テツタロウ</t>
    <phoneticPr fontId="2"/>
  </si>
  <si>
    <t>イワサキ</t>
    <phoneticPr fontId="2"/>
  </si>
  <si>
    <t>イチムラ</t>
    <phoneticPr fontId="2"/>
  </si>
  <si>
    <t>マサキ</t>
    <phoneticPr fontId="2"/>
  </si>
  <si>
    <t>6001</t>
    <phoneticPr fontId="2"/>
  </si>
  <si>
    <t>9282</t>
    <phoneticPr fontId="2"/>
  </si>
  <si>
    <t>宮城</t>
    <rPh sb="0" eb="2">
      <t>ミヤギ</t>
    </rPh>
    <phoneticPr fontId="2"/>
  </si>
  <si>
    <t>洋一</t>
    <rPh sb="0" eb="2">
      <t>ヨウイチ</t>
    </rPh>
    <phoneticPr fontId="2"/>
  </si>
  <si>
    <t>ヨウイチ</t>
    <phoneticPr fontId="2"/>
  </si>
  <si>
    <t>ミヤンジョウ</t>
    <phoneticPr fontId="2"/>
  </si>
  <si>
    <t>9155</t>
    <phoneticPr fontId="2"/>
  </si>
  <si>
    <t>5572</t>
    <phoneticPr fontId="2"/>
  </si>
  <si>
    <t>盛雄</t>
    <rPh sb="0" eb="2">
      <t>モリオ</t>
    </rPh>
    <phoneticPr fontId="2"/>
  </si>
  <si>
    <t>モリオ</t>
    <phoneticPr fontId="2"/>
  </si>
  <si>
    <t>千葉県柏市南増尾2-2-34</t>
    <rPh sb="0" eb="3">
      <t>チバケン</t>
    </rPh>
    <rPh sb="3" eb="5">
      <t>カシワシ</t>
    </rPh>
    <rPh sb="5" eb="8">
      <t>ミナミマスオ</t>
    </rPh>
    <phoneticPr fontId="2"/>
  </si>
  <si>
    <t>277</t>
    <phoneticPr fontId="2"/>
  </si>
  <si>
    <t>0054</t>
    <phoneticPr fontId="2"/>
  </si>
  <si>
    <t>千葉県船橋市丸山3-59-7</t>
    <rPh sb="0" eb="3">
      <t>チバケン</t>
    </rPh>
    <rPh sb="3" eb="6">
      <t>フナバシシ</t>
    </rPh>
    <rPh sb="6" eb="8">
      <t>マルヤマ</t>
    </rPh>
    <phoneticPr fontId="2"/>
  </si>
  <si>
    <t>　あてにしないであげる、あきらめないでつなぐ、あせらないでねらう！
　基礎を大事に、笑顔と躍動感あふれるプレーで上をめざします (^^)/
　対戦チームの人たちや支えていただいている方たちに感謝いたします</t>
    <rPh sb="35" eb="37">
      <t>キソ</t>
    </rPh>
    <rPh sb="38" eb="40">
      <t>ダイジ</t>
    </rPh>
    <rPh sb="42" eb="44">
      <t>エガオ</t>
    </rPh>
    <rPh sb="45" eb="48">
      <t>ヤクドウカン</t>
    </rPh>
    <rPh sb="56" eb="57">
      <t>ウエ</t>
    </rPh>
    <rPh sb="71" eb="73">
      <t>タイセン</t>
    </rPh>
    <rPh sb="77" eb="78">
      <t>ヒト</t>
    </rPh>
    <rPh sb="81" eb="82">
      <t>ササ</t>
    </rPh>
    <rPh sb="91" eb="92">
      <t>カタ</t>
    </rPh>
    <rPh sb="95" eb="97">
      <t>カンシャ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</si>
</sst>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6" fillId="0" borderId="23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46" zoomScaleNormal="100" zoomScaleSheetLayoutView="100" workbookViewId="0">
      <selection activeCell="A57" sqref="A57:T57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79" t="s">
        <v>114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</row>
    <row r="2" spans="1:51" ht="14.4" customHeight="1">
      <c r="A2" s="196" t="s">
        <v>120</v>
      </c>
      <c r="B2" s="197"/>
      <c r="C2" s="198" t="s">
        <v>133</v>
      </c>
      <c r="D2" s="199"/>
      <c r="E2" s="199"/>
      <c r="F2" s="199"/>
      <c r="G2" s="199"/>
      <c r="H2" s="199"/>
      <c r="I2" s="200"/>
      <c r="J2" s="84" t="s">
        <v>118</v>
      </c>
      <c r="K2" s="85"/>
      <c r="L2" s="85"/>
      <c r="M2" s="85"/>
      <c r="N2" s="85"/>
      <c r="O2" s="86"/>
      <c r="P2" s="84" t="s">
        <v>96</v>
      </c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95" t="s">
        <v>100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84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1" t="s">
        <v>121</v>
      </c>
      <c r="B3" s="202"/>
      <c r="C3" s="203" t="s">
        <v>134</v>
      </c>
      <c r="D3" s="204"/>
      <c r="E3" s="204"/>
      <c r="F3" s="204"/>
      <c r="G3" s="204"/>
      <c r="H3" s="204"/>
      <c r="I3" s="205"/>
      <c r="J3" s="81" t="s">
        <v>89</v>
      </c>
      <c r="K3" s="82"/>
      <c r="L3" s="82"/>
      <c r="M3" s="82"/>
      <c r="N3" s="82"/>
      <c r="O3" s="83"/>
      <c r="P3" s="193" t="s">
        <v>135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6" t="s">
        <v>110</v>
      </c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7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6" t="s">
        <v>122</v>
      </c>
      <c r="B4" s="97"/>
      <c r="C4" s="88">
        <v>4307616451</v>
      </c>
      <c r="D4" s="89"/>
      <c r="E4" s="89"/>
      <c r="F4" s="89"/>
      <c r="G4" s="89"/>
      <c r="H4" s="89"/>
      <c r="I4" s="90"/>
      <c r="J4" s="101" t="s">
        <v>116</v>
      </c>
      <c r="K4" s="102"/>
      <c r="L4" s="102"/>
      <c r="M4" s="102"/>
      <c r="N4" s="102"/>
      <c r="O4" s="103"/>
      <c r="P4" s="181" t="s">
        <v>93</v>
      </c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2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8" t="s">
        <v>115</v>
      </c>
      <c r="B5" s="99"/>
      <c r="C5" s="91"/>
      <c r="D5" s="92"/>
      <c r="E5" s="92"/>
      <c r="F5" s="92"/>
      <c r="G5" s="92"/>
      <c r="H5" s="92"/>
      <c r="I5" s="93"/>
      <c r="J5" s="132">
        <v>12002</v>
      </c>
      <c r="K5" s="132"/>
      <c r="L5" s="132"/>
      <c r="M5" s="132"/>
      <c r="N5" s="132"/>
      <c r="O5" s="132"/>
      <c r="P5" s="183" t="s">
        <v>136</v>
      </c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3" t="s">
        <v>137</v>
      </c>
      <c r="AF5" s="184"/>
      <c r="AG5" s="184"/>
      <c r="AH5" s="184"/>
      <c r="AI5" s="184"/>
      <c r="AJ5" s="184"/>
      <c r="AK5" s="185"/>
      <c r="AL5" s="185"/>
      <c r="AM5" s="185"/>
      <c r="AN5" s="185"/>
      <c r="AO5" s="185"/>
      <c r="AP5" s="185"/>
      <c r="AQ5" s="185"/>
      <c r="AR5" s="185"/>
      <c r="AS5" s="186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1" t="s">
        <v>106</v>
      </c>
      <c r="D6" s="212"/>
      <c r="E6" s="188" t="s">
        <v>107</v>
      </c>
      <c r="F6" s="189"/>
      <c r="G6" s="87" t="s">
        <v>81</v>
      </c>
      <c r="H6" s="87"/>
      <c r="I6" s="87"/>
      <c r="J6" s="87" t="s">
        <v>2</v>
      </c>
      <c r="K6" s="87"/>
      <c r="L6" s="87"/>
      <c r="M6" s="87" t="s">
        <v>3</v>
      </c>
      <c r="N6" s="87"/>
      <c r="O6" s="87"/>
      <c r="P6" s="182" t="s">
        <v>94</v>
      </c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2" t="s">
        <v>95</v>
      </c>
      <c r="AL6" s="192"/>
      <c r="AM6" s="192"/>
      <c r="AN6" s="192"/>
      <c r="AO6" s="192"/>
      <c r="AP6" s="192"/>
      <c r="AQ6" s="192"/>
      <c r="AR6" s="192"/>
      <c r="AS6" s="192"/>
      <c r="AT6" s="34" t="s">
        <v>123</v>
      </c>
    </row>
    <row r="7" spans="1:51" ht="13.5" customHeight="1">
      <c r="A7" s="55"/>
      <c r="B7" s="54"/>
      <c r="C7" s="127" t="s">
        <v>138</v>
      </c>
      <c r="D7" s="57"/>
      <c r="E7" s="100" t="s">
        <v>139</v>
      </c>
      <c r="F7" s="59"/>
      <c r="G7" s="60">
        <v>507290696</v>
      </c>
      <c r="H7" s="60"/>
      <c r="I7" s="60"/>
      <c r="J7" s="60"/>
      <c r="K7" s="60"/>
      <c r="L7" s="60"/>
      <c r="M7" s="60">
        <v>217589</v>
      </c>
      <c r="N7" s="60"/>
      <c r="O7" s="60"/>
      <c r="P7" s="61" t="s">
        <v>7</v>
      </c>
      <c r="Q7" s="62"/>
      <c r="R7" s="63" t="s">
        <v>142</v>
      </c>
      <c r="S7" s="64"/>
      <c r="T7" s="64"/>
      <c r="U7" s="64"/>
      <c r="V7" s="27" t="s">
        <v>8</v>
      </c>
      <c r="W7" s="65" t="s">
        <v>143</v>
      </c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35" t="s">
        <v>9</v>
      </c>
      <c r="AL7" s="133" t="s">
        <v>144</v>
      </c>
      <c r="AM7" s="134"/>
      <c r="AN7" s="134"/>
      <c r="AO7" s="134"/>
      <c r="AP7" s="134"/>
      <c r="AQ7" s="134"/>
      <c r="AR7" s="134"/>
      <c r="AS7" s="36" t="s">
        <v>10</v>
      </c>
      <c r="AT7" s="220">
        <v>72</v>
      </c>
    </row>
    <row r="8" spans="1:51" ht="18" customHeight="1">
      <c r="A8" s="55"/>
      <c r="B8" s="54"/>
      <c r="C8" s="125" t="s">
        <v>140</v>
      </c>
      <c r="D8" s="69"/>
      <c r="E8" s="126" t="s">
        <v>141</v>
      </c>
      <c r="F8" s="71"/>
      <c r="G8" s="60"/>
      <c r="H8" s="60"/>
      <c r="I8" s="60"/>
      <c r="J8" s="60"/>
      <c r="K8" s="60"/>
      <c r="L8" s="60"/>
      <c r="M8" s="60"/>
      <c r="N8" s="60"/>
      <c r="O8" s="60"/>
      <c r="P8" s="72" t="s">
        <v>147</v>
      </c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135" t="s">
        <v>145</v>
      </c>
      <c r="AL8" s="136"/>
      <c r="AM8" s="136"/>
      <c r="AN8" s="136"/>
      <c r="AO8" s="37" t="s">
        <v>11</v>
      </c>
      <c r="AP8" s="137" t="s">
        <v>146</v>
      </c>
      <c r="AQ8" s="136"/>
      <c r="AR8" s="136"/>
      <c r="AS8" s="138"/>
      <c r="AT8" s="220"/>
    </row>
    <row r="9" spans="1:51" ht="14.4" customHeight="1">
      <c r="A9" s="53" t="s">
        <v>131</v>
      </c>
      <c r="B9" s="54"/>
      <c r="C9" s="127" t="s">
        <v>148</v>
      </c>
      <c r="D9" s="57"/>
      <c r="E9" s="100" t="s">
        <v>149</v>
      </c>
      <c r="F9" s="59"/>
      <c r="G9" s="60">
        <v>506899447</v>
      </c>
      <c r="H9" s="60"/>
      <c r="I9" s="60"/>
      <c r="J9" s="60"/>
      <c r="K9" s="60"/>
      <c r="L9" s="60"/>
      <c r="M9" s="60"/>
      <c r="N9" s="60"/>
      <c r="O9" s="60"/>
      <c r="P9" s="61" t="s">
        <v>7</v>
      </c>
      <c r="Q9" s="62"/>
      <c r="R9" s="63" t="s">
        <v>142</v>
      </c>
      <c r="S9" s="64"/>
      <c r="T9" s="64"/>
      <c r="U9" s="64"/>
      <c r="V9" s="27" t="s">
        <v>8</v>
      </c>
      <c r="W9" s="65" t="s">
        <v>143</v>
      </c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7"/>
      <c r="AK9" s="35" t="s">
        <v>124</v>
      </c>
      <c r="AL9" s="133" t="s">
        <v>155</v>
      </c>
      <c r="AM9" s="134"/>
      <c r="AN9" s="134"/>
      <c r="AO9" s="134"/>
      <c r="AP9" s="134"/>
      <c r="AQ9" s="134"/>
      <c r="AR9" s="134"/>
      <c r="AS9" s="36" t="s">
        <v>125</v>
      </c>
      <c r="AT9" s="221">
        <v>25</v>
      </c>
    </row>
    <row r="10" spans="1:51" ht="18" customHeight="1">
      <c r="A10" s="55"/>
      <c r="B10" s="54"/>
      <c r="C10" s="125" t="s">
        <v>150</v>
      </c>
      <c r="D10" s="69"/>
      <c r="E10" s="126" t="s">
        <v>151</v>
      </c>
      <c r="F10" s="71"/>
      <c r="G10" s="60"/>
      <c r="H10" s="60"/>
      <c r="I10" s="60"/>
      <c r="J10" s="60"/>
      <c r="K10" s="60"/>
      <c r="L10" s="60"/>
      <c r="M10" s="60"/>
      <c r="N10" s="60"/>
      <c r="O10" s="60"/>
      <c r="P10" s="72" t="s">
        <v>152</v>
      </c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4"/>
      <c r="AK10" s="135" t="s">
        <v>153</v>
      </c>
      <c r="AL10" s="136"/>
      <c r="AM10" s="136"/>
      <c r="AN10" s="136"/>
      <c r="AO10" s="37" t="s">
        <v>126</v>
      </c>
      <c r="AP10" s="137" t="s">
        <v>154</v>
      </c>
      <c r="AQ10" s="136"/>
      <c r="AR10" s="136"/>
      <c r="AS10" s="138"/>
      <c r="AT10" s="221"/>
    </row>
    <row r="11" spans="1:51" ht="14.4" customHeight="1">
      <c r="A11" s="53" t="s">
        <v>132</v>
      </c>
      <c r="B11" s="54"/>
      <c r="C11" s="56" t="s">
        <v>196</v>
      </c>
      <c r="D11" s="57"/>
      <c r="E11" s="58" t="s">
        <v>232</v>
      </c>
      <c r="F11" s="59"/>
      <c r="G11" s="60">
        <v>502879496</v>
      </c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 t="s">
        <v>142</v>
      </c>
      <c r="S11" s="64"/>
      <c r="T11" s="64"/>
      <c r="U11" s="64"/>
      <c r="V11" s="27" t="s">
        <v>8</v>
      </c>
      <c r="W11" s="65" t="s">
        <v>235</v>
      </c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7"/>
      <c r="AK11" s="35" t="s">
        <v>9</v>
      </c>
      <c r="AL11" s="133" t="s">
        <v>144</v>
      </c>
      <c r="AM11" s="134"/>
      <c r="AN11" s="134"/>
      <c r="AO11" s="134"/>
      <c r="AP11" s="134"/>
      <c r="AQ11" s="134"/>
      <c r="AR11" s="134"/>
      <c r="AS11" s="36" t="s">
        <v>10</v>
      </c>
      <c r="AT11" s="221">
        <v>45</v>
      </c>
    </row>
    <row r="12" spans="1:51" ht="18" customHeight="1">
      <c r="A12" s="55"/>
      <c r="B12" s="54"/>
      <c r="C12" s="68" t="s">
        <v>194</v>
      </c>
      <c r="D12" s="69"/>
      <c r="E12" s="70" t="s">
        <v>231</v>
      </c>
      <c r="F12" s="71"/>
      <c r="G12" s="60"/>
      <c r="H12" s="60"/>
      <c r="I12" s="60"/>
      <c r="J12" s="60"/>
      <c r="K12" s="60"/>
      <c r="L12" s="60"/>
      <c r="M12" s="60"/>
      <c r="N12" s="60"/>
      <c r="O12" s="60"/>
      <c r="P12" s="72" t="s">
        <v>233</v>
      </c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4"/>
      <c r="AK12" s="135" t="s">
        <v>229</v>
      </c>
      <c r="AL12" s="136"/>
      <c r="AM12" s="136"/>
      <c r="AN12" s="136"/>
      <c r="AO12" s="37" t="s">
        <v>8</v>
      </c>
      <c r="AP12" s="137" t="s">
        <v>230</v>
      </c>
      <c r="AQ12" s="136"/>
      <c r="AR12" s="136"/>
      <c r="AS12" s="138"/>
      <c r="AT12" s="221"/>
    </row>
    <row r="13" spans="1:51" ht="14.4" customHeight="1">
      <c r="A13" s="55" t="s">
        <v>82</v>
      </c>
      <c r="B13" s="54"/>
      <c r="C13" s="127" t="s">
        <v>228</v>
      </c>
      <c r="D13" s="57"/>
      <c r="E13" s="100" t="s">
        <v>227</v>
      </c>
      <c r="F13" s="59"/>
      <c r="G13" s="60">
        <v>507290715</v>
      </c>
      <c r="H13" s="60"/>
      <c r="I13" s="60"/>
      <c r="J13" s="60">
        <v>18501</v>
      </c>
      <c r="K13" s="60"/>
      <c r="L13" s="60"/>
      <c r="M13" s="60"/>
      <c r="N13" s="60"/>
      <c r="O13" s="60"/>
      <c r="P13" s="61" t="s">
        <v>7</v>
      </c>
      <c r="Q13" s="62"/>
      <c r="R13" s="63" t="s">
        <v>234</v>
      </c>
      <c r="S13" s="64"/>
      <c r="T13" s="64"/>
      <c r="U13" s="64"/>
      <c r="V13" s="27" t="s">
        <v>8</v>
      </c>
      <c r="W13" s="65" t="s">
        <v>143</v>
      </c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7"/>
      <c r="AK13" s="35" t="s">
        <v>124</v>
      </c>
      <c r="AL13" s="133" t="s">
        <v>144</v>
      </c>
      <c r="AM13" s="134"/>
      <c r="AN13" s="134"/>
      <c r="AO13" s="134"/>
      <c r="AP13" s="134"/>
      <c r="AQ13" s="134"/>
      <c r="AR13" s="134"/>
      <c r="AS13" s="36" t="s">
        <v>125</v>
      </c>
      <c r="AT13" s="221">
        <v>65</v>
      </c>
    </row>
    <row r="14" spans="1:51" ht="18" customHeight="1">
      <c r="A14" s="55"/>
      <c r="B14" s="54"/>
      <c r="C14" s="125" t="s">
        <v>225</v>
      </c>
      <c r="D14" s="69"/>
      <c r="E14" s="126" t="s">
        <v>226</v>
      </c>
      <c r="F14" s="71"/>
      <c r="G14" s="60"/>
      <c r="H14" s="60"/>
      <c r="I14" s="60"/>
      <c r="J14" s="60"/>
      <c r="K14" s="60"/>
      <c r="L14" s="60"/>
      <c r="M14" s="60"/>
      <c r="N14" s="60"/>
      <c r="O14" s="60"/>
      <c r="P14" s="190" t="s">
        <v>236</v>
      </c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4"/>
      <c r="AK14" s="135" t="s">
        <v>223</v>
      </c>
      <c r="AL14" s="136"/>
      <c r="AM14" s="136"/>
      <c r="AN14" s="136"/>
      <c r="AO14" s="37" t="s">
        <v>126</v>
      </c>
      <c r="AP14" s="137" t="s">
        <v>224</v>
      </c>
      <c r="AQ14" s="136"/>
      <c r="AR14" s="136"/>
      <c r="AS14" s="138"/>
      <c r="AT14" s="221"/>
    </row>
    <row r="15" spans="1:51" ht="15" customHeight="1">
      <c r="A15" s="55" t="s">
        <v>83</v>
      </c>
      <c r="B15" s="54"/>
      <c r="C15" s="127" t="s">
        <v>196</v>
      </c>
      <c r="D15" s="57"/>
      <c r="E15" s="100" t="s">
        <v>232</v>
      </c>
      <c r="F15" s="59"/>
      <c r="G15" s="124"/>
      <c r="H15" s="124"/>
      <c r="I15" s="124"/>
      <c r="J15" s="124"/>
      <c r="K15" s="124"/>
      <c r="L15" s="124"/>
      <c r="M15" s="124"/>
      <c r="N15" s="124"/>
      <c r="O15" s="124"/>
      <c r="P15" s="24"/>
      <c r="Q15" s="25"/>
      <c r="R15" s="175"/>
      <c r="S15" s="175"/>
      <c r="T15" s="175"/>
      <c r="U15" s="175"/>
      <c r="V15" s="26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80"/>
      <c r="AK15" s="38"/>
      <c r="AL15" s="168"/>
      <c r="AM15" s="168"/>
      <c r="AN15" s="168"/>
      <c r="AO15" s="168"/>
      <c r="AP15" s="168"/>
      <c r="AQ15" s="168"/>
      <c r="AR15" s="168"/>
      <c r="AS15" s="39"/>
      <c r="AT15" s="222"/>
    </row>
    <row r="16" spans="1:51" ht="18" customHeight="1">
      <c r="A16" s="55"/>
      <c r="B16" s="54"/>
      <c r="C16" s="125" t="s">
        <v>194</v>
      </c>
      <c r="D16" s="69"/>
      <c r="E16" s="126" t="s">
        <v>231</v>
      </c>
      <c r="F16" s="71"/>
      <c r="G16" s="124"/>
      <c r="H16" s="124"/>
      <c r="I16" s="124"/>
      <c r="J16" s="124"/>
      <c r="K16" s="124"/>
      <c r="L16" s="124"/>
      <c r="M16" s="124"/>
      <c r="N16" s="124"/>
      <c r="O16" s="124"/>
      <c r="P16" s="169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0"/>
      <c r="AI16" s="170"/>
      <c r="AJ16" s="171"/>
      <c r="AK16" s="172"/>
      <c r="AL16" s="173"/>
      <c r="AM16" s="173"/>
      <c r="AN16" s="173"/>
      <c r="AO16" s="40"/>
      <c r="AP16" s="173"/>
      <c r="AQ16" s="173"/>
      <c r="AR16" s="173"/>
      <c r="AS16" s="174"/>
      <c r="AT16" s="222"/>
    </row>
    <row r="17" spans="1:46" ht="15" customHeight="1">
      <c r="A17" s="131" t="s">
        <v>97</v>
      </c>
      <c r="B17" s="54"/>
      <c r="C17" s="127" t="s">
        <v>138</v>
      </c>
      <c r="D17" s="57"/>
      <c r="E17" s="100" t="s">
        <v>139</v>
      </c>
      <c r="F17" s="59"/>
      <c r="G17" s="124"/>
      <c r="H17" s="124"/>
      <c r="I17" s="124"/>
      <c r="J17" s="124"/>
      <c r="K17" s="124"/>
      <c r="L17" s="124"/>
      <c r="M17" s="124"/>
      <c r="N17" s="124"/>
      <c r="O17" s="124"/>
      <c r="P17" s="61" t="s">
        <v>7</v>
      </c>
      <c r="Q17" s="62"/>
      <c r="R17" s="63" t="s">
        <v>142</v>
      </c>
      <c r="S17" s="64"/>
      <c r="T17" s="64"/>
      <c r="U17" s="64"/>
      <c r="V17" s="27" t="s">
        <v>8</v>
      </c>
      <c r="W17" s="65" t="s">
        <v>143</v>
      </c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7"/>
      <c r="AK17" s="35" t="s">
        <v>124</v>
      </c>
      <c r="AL17" s="133" t="s">
        <v>144</v>
      </c>
      <c r="AM17" s="134"/>
      <c r="AN17" s="134"/>
      <c r="AO17" s="134"/>
      <c r="AP17" s="134"/>
      <c r="AQ17" s="134"/>
      <c r="AR17" s="134"/>
      <c r="AS17" s="36" t="s">
        <v>125</v>
      </c>
      <c r="AT17" s="221">
        <v>72</v>
      </c>
    </row>
    <row r="18" spans="1:46" ht="18" customHeight="1">
      <c r="A18" s="55"/>
      <c r="B18" s="54"/>
      <c r="C18" s="125" t="s">
        <v>140</v>
      </c>
      <c r="D18" s="69"/>
      <c r="E18" s="126" t="s">
        <v>141</v>
      </c>
      <c r="F18" s="71"/>
      <c r="G18" s="124"/>
      <c r="H18" s="124"/>
      <c r="I18" s="124"/>
      <c r="J18" s="124"/>
      <c r="K18" s="124"/>
      <c r="L18" s="124"/>
      <c r="M18" s="124"/>
      <c r="N18" s="124"/>
      <c r="O18" s="124"/>
      <c r="P18" s="72" t="s">
        <v>147</v>
      </c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4"/>
      <c r="AK18" s="135" t="s">
        <v>145</v>
      </c>
      <c r="AL18" s="136"/>
      <c r="AM18" s="136"/>
      <c r="AN18" s="136"/>
      <c r="AO18" s="37" t="s">
        <v>126</v>
      </c>
      <c r="AP18" s="137" t="s">
        <v>146</v>
      </c>
      <c r="AQ18" s="136"/>
      <c r="AR18" s="136"/>
      <c r="AS18" s="138"/>
      <c r="AT18" s="221"/>
    </row>
    <row r="19" spans="1:46">
      <c r="A19" s="55" t="s">
        <v>0</v>
      </c>
      <c r="B19" s="54"/>
      <c r="C19" s="143" t="str">
        <f>IF(P18="","",P18)</f>
        <v>千葉県船橋市丸山2-28-19</v>
      </c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55" t="s">
        <v>1</v>
      </c>
      <c r="B21" s="54"/>
      <c r="C21" s="143" t="str">
        <f>IF(AL17="","",AL17&amp;"-"&amp;AK18&amp;"-"&amp;AP18)</f>
        <v>090-5314-9417</v>
      </c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>
      <c r="A22" s="55"/>
      <c r="B22" s="54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" customHeight="1">
      <c r="A23" s="55" t="s">
        <v>84</v>
      </c>
      <c r="B23" s="54"/>
      <c r="C23" s="75">
        <v>0</v>
      </c>
      <c r="D23" s="76"/>
      <c r="E23" s="76">
        <v>5314</v>
      </c>
      <c r="F23" s="76"/>
      <c r="G23" s="76">
        <v>9417</v>
      </c>
      <c r="H23" s="76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" customHeight="1" thickBot="1">
      <c r="A24" s="94"/>
      <c r="B24" s="95"/>
      <c r="C24" s="77"/>
      <c r="D24" s="78"/>
      <c r="E24" s="78"/>
      <c r="F24" s="78"/>
      <c r="G24" s="78"/>
      <c r="H24" s="78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29" t="s">
        <v>129</v>
      </c>
      <c r="B25" s="128" t="s">
        <v>85</v>
      </c>
      <c r="C25" s="144" t="s">
        <v>104</v>
      </c>
      <c r="D25" s="145"/>
      <c r="E25" s="146" t="s">
        <v>105</v>
      </c>
      <c r="F25" s="147"/>
      <c r="G25" s="128" t="s">
        <v>86</v>
      </c>
      <c r="H25" s="128"/>
      <c r="I25" s="128" t="s">
        <v>87</v>
      </c>
      <c r="J25" s="128"/>
      <c r="K25" s="128"/>
      <c r="L25" s="128"/>
      <c r="M25" s="128" t="s">
        <v>88</v>
      </c>
      <c r="N25" s="128"/>
      <c r="O25" s="128"/>
      <c r="P25" s="195" t="s">
        <v>98</v>
      </c>
      <c r="Q25" s="128"/>
      <c r="R25" s="128"/>
      <c r="S25" s="128"/>
      <c r="T25" s="149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0"/>
      <c r="B26" s="54"/>
      <c r="C26" s="153" t="s">
        <v>102</v>
      </c>
      <c r="D26" s="154"/>
      <c r="E26" s="155" t="s">
        <v>103</v>
      </c>
      <c r="F26" s="156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0"/>
      <c r="U26" s="1"/>
      <c r="V26" s="1"/>
      <c r="W26" s="1"/>
      <c r="X26" s="1"/>
      <c r="Y26" s="139" t="s">
        <v>99</v>
      </c>
      <c r="Z26" s="140"/>
      <c r="AA26" s="140"/>
      <c r="AB26" s="140"/>
      <c r="AC26" s="140"/>
      <c r="AD26" s="140"/>
      <c r="AE26" s="140"/>
      <c r="AF26" s="140"/>
      <c r="AG26" s="14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0">
        <v>1</v>
      </c>
      <c r="B27" s="142" t="s">
        <v>193</v>
      </c>
      <c r="C27" s="127" t="s">
        <v>156</v>
      </c>
      <c r="D27" s="57"/>
      <c r="E27" s="100" t="s">
        <v>157</v>
      </c>
      <c r="F27" s="59"/>
      <c r="G27" s="119">
        <v>5</v>
      </c>
      <c r="H27" s="106"/>
      <c r="I27" s="119" t="s">
        <v>158</v>
      </c>
      <c r="J27" s="105"/>
      <c r="K27" s="105"/>
      <c r="L27" s="106"/>
      <c r="M27" s="110">
        <v>524207671</v>
      </c>
      <c r="N27" s="105"/>
      <c r="O27" s="106"/>
      <c r="P27" s="110">
        <v>150</v>
      </c>
      <c r="Q27" s="105"/>
      <c r="R27" s="105"/>
      <c r="S27" s="105"/>
      <c r="T27" s="111"/>
      <c r="U27" s="1"/>
      <c r="V27" s="1"/>
      <c r="W27" s="1"/>
      <c r="X27" s="1"/>
      <c r="Y27" s="113">
        <v>12</v>
      </c>
      <c r="Z27" s="114"/>
      <c r="AA27" s="114"/>
      <c r="AB27" s="114"/>
      <c r="AC27" s="114"/>
      <c r="AD27" s="114"/>
      <c r="AE27" s="114"/>
      <c r="AF27" s="114"/>
      <c r="AG27" s="115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1"/>
      <c r="B28" s="123"/>
      <c r="C28" s="125" t="s">
        <v>159</v>
      </c>
      <c r="D28" s="69"/>
      <c r="E28" s="126" t="s">
        <v>160</v>
      </c>
      <c r="F28" s="71"/>
      <c r="G28" s="107"/>
      <c r="H28" s="109"/>
      <c r="I28" s="107"/>
      <c r="J28" s="108"/>
      <c r="K28" s="108"/>
      <c r="L28" s="109"/>
      <c r="M28" s="107"/>
      <c r="N28" s="108"/>
      <c r="O28" s="109"/>
      <c r="P28" s="107"/>
      <c r="Q28" s="108"/>
      <c r="R28" s="108"/>
      <c r="S28" s="108"/>
      <c r="T28" s="112"/>
      <c r="U28" s="1"/>
      <c r="V28" s="1"/>
      <c r="W28" s="1"/>
      <c r="X28" s="1"/>
      <c r="Y28" s="116"/>
      <c r="Z28" s="117"/>
      <c r="AA28" s="117"/>
      <c r="AB28" s="117"/>
      <c r="AC28" s="117"/>
      <c r="AD28" s="117"/>
      <c r="AE28" s="117"/>
      <c r="AF28" s="117"/>
      <c r="AG28" s="118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0">
        <v>2</v>
      </c>
      <c r="B29" s="122">
        <v>2</v>
      </c>
      <c r="C29" s="127" t="s">
        <v>164</v>
      </c>
      <c r="D29" s="57"/>
      <c r="E29" s="100" t="s">
        <v>163</v>
      </c>
      <c r="F29" s="59"/>
      <c r="G29" s="119">
        <v>5</v>
      </c>
      <c r="H29" s="106"/>
      <c r="I29" s="119" t="s">
        <v>171</v>
      </c>
      <c r="J29" s="105"/>
      <c r="K29" s="105"/>
      <c r="L29" s="106"/>
      <c r="M29" s="110">
        <v>525549183</v>
      </c>
      <c r="N29" s="105"/>
      <c r="O29" s="106"/>
      <c r="P29" s="110">
        <v>157</v>
      </c>
      <c r="Q29" s="105"/>
      <c r="R29" s="105"/>
      <c r="S29" s="105"/>
      <c r="T29" s="11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1"/>
      <c r="B30" s="123"/>
      <c r="C30" s="125" t="s">
        <v>161</v>
      </c>
      <c r="D30" s="69"/>
      <c r="E30" s="126" t="s">
        <v>162</v>
      </c>
      <c r="F30" s="71"/>
      <c r="G30" s="107"/>
      <c r="H30" s="109"/>
      <c r="I30" s="107"/>
      <c r="J30" s="108"/>
      <c r="K30" s="108"/>
      <c r="L30" s="109"/>
      <c r="M30" s="107"/>
      <c r="N30" s="108"/>
      <c r="O30" s="109"/>
      <c r="P30" s="107"/>
      <c r="Q30" s="108"/>
      <c r="R30" s="108"/>
      <c r="S30" s="108"/>
      <c r="T30" s="11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>
      <c r="A31" s="120">
        <v>3</v>
      </c>
      <c r="B31" s="122">
        <v>3</v>
      </c>
      <c r="C31" s="127" t="s">
        <v>165</v>
      </c>
      <c r="D31" s="57"/>
      <c r="E31" s="100" t="s">
        <v>157</v>
      </c>
      <c r="F31" s="59"/>
      <c r="G31" s="119">
        <v>4</v>
      </c>
      <c r="H31" s="106"/>
      <c r="I31" s="119" t="s">
        <v>166</v>
      </c>
      <c r="J31" s="105"/>
      <c r="K31" s="105"/>
      <c r="L31" s="106"/>
      <c r="M31" s="110">
        <v>524442829</v>
      </c>
      <c r="N31" s="105"/>
      <c r="O31" s="106"/>
      <c r="P31" s="110">
        <v>150</v>
      </c>
      <c r="Q31" s="105"/>
      <c r="R31" s="105"/>
      <c r="S31" s="105"/>
      <c r="T31" s="11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1"/>
      <c r="B32" s="123"/>
      <c r="C32" s="125" t="s">
        <v>167</v>
      </c>
      <c r="D32" s="69"/>
      <c r="E32" s="126" t="s">
        <v>168</v>
      </c>
      <c r="F32" s="71"/>
      <c r="G32" s="107"/>
      <c r="H32" s="109"/>
      <c r="I32" s="107"/>
      <c r="J32" s="108"/>
      <c r="K32" s="108"/>
      <c r="L32" s="109"/>
      <c r="M32" s="107"/>
      <c r="N32" s="108"/>
      <c r="O32" s="109"/>
      <c r="P32" s="107"/>
      <c r="Q32" s="108"/>
      <c r="R32" s="108"/>
      <c r="S32" s="108"/>
      <c r="T32" s="11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thickBot="1">
      <c r="A33" s="120">
        <v>4</v>
      </c>
      <c r="B33" s="122">
        <v>4</v>
      </c>
      <c r="C33" s="127" t="s">
        <v>169</v>
      </c>
      <c r="D33" s="57"/>
      <c r="E33" s="100" t="s">
        <v>170</v>
      </c>
      <c r="F33" s="59"/>
      <c r="G33" s="119">
        <v>5</v>
      </c>
      <c r="H33" s="106"/>
      <c r="I33" s="119" t="s">
        <v>172</v>
      </c>
      <c r="J33" s="105"/>
      <c r="K33" s="105"/>
      <c r="L33" s="106"/>
      <c r="M33" s="110">
        <v>524207664</v>
      </c>
      <c r="N33" s="105"/>
      <c r="O33" s="106"/>
      <c r="P33" s="110">
        <v>151</v>
      </c>
      <c r="Q33" s="105"/>
      <c r="R33" s="105"/>
      <c r="S33" s="105"/>
      <c r="T33" s="11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1"/>
      <c r="B34" s="123"/>
      <c r="C34" s="125" t="s">
        <v>169</v>
      </c>
      <c r="D34" s="69"/>
      <c r="E34" s="126" t="s">
        <v>170</v>
      </c>
      <c r="F34" s="71"/>
      <c r="G34" s="107"/>
      <c r="H34" s="109"/>
      <c r="I34" s="107"/>
      <c r="J34" s="108"/>
      <c r="K34" s="108"/>
      <c r="L34" s="109"/>
      <c r="M34" s="107"/>
      <c r="N34" s="108"/>
      <c r="O34" s="109"/>
      <c r="P34" s="107"/>
      <c r="Q34" s="108"/>
      <c r="R34" s="108"/>
      <c r="S34" s="108"/>
      <c r="T34" s="112"/>
      <c r="U34" s="1"/>
      <c r="V34" s="1"/>
      <c r="W34" s="1"/>
      <c r="X34" s="1"/>
      <c r="Y34" s="139" t="s">
        <v>128</v>
      </c>
      <c r="Z34" s="140"/>
      <c r="AA34" s="140"/>
      <c r="AB34" s="140"/>
      <c r="AC34" s="140"/>
      <c r="AD34" s="140"/>
      <c r="AE34" s="140"/>
      <c r="AF34" s="140"/>
      <c r="AG34" s="14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0">
        <v>5</v>
      </c>
      <c r="B35" s="122">
        <v>5</v>
      </c>
      <c r="C35" s="127" t="s">
        <v>173</v>
      </c>
      <c r="D35" s="57"/>
      <c r="E35" s="100" t="s">
        <v>174</v>
      </c>
      <c r="F35" s="59"/>
      <c r="G35" s="119">
        <v>5</v>
      </c>
      <c r="H35" s="106"/>
      <c r="I35" s="119" t="s">
        <v>177</v>
      </c>
      <c r="J35" s="105"/>
      <c r="K35" s="105"/>
      <c r="L35" s="106"/>
      <c r="M35" s="110">
        <v>522899182</v>
      </c>
      <c r="N35" s="105"/>
      <c r="O35" s="106"/>
      <c r="P35" s="110">
        <v>152</v>
      </c>
      <c r="Q35" s="105"/>
      <c r="R35" s="105"/>
      <c r="S35" s="105"/>
      <c r="T35" s="111"/>
      <c r="U35" s="1"/>
      <c r="V35" s="1"/>
      <c r="W35" s="1"/>
      <c r="X35" s="1"/>
      <c r="Y35" s="206">
        <v>1</v>
      </c>
      <c r="Z35" s="105"/>
      <c r="AA35" s="105"/>
      <c r="AB35" s="105"/>
      <c r="AC35" s="105"/>
      <c r="AD35" s="105"/>
      <c r="AE35" s="105"/>
      <c r="AF35" s="105"/>
      <c r="AG35" s="11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1"/>
      <c r="B36" s="123"/>
      <c r="C36" s="125" t="s">
        <v>175</v>
      </c>
      <c r="D36" s="69"/>
      <c r="E36" s="126" t="s">
        <v>176</v>
      </c>
      <c r="F36" s="71"/>
      <c r="G36" s="107"/>
      <c r="H36" s="109"/>
      <c r="I36" s="107"/>
      <c r="J36" s="108"/>
      <c r="K36" s="108"/>
      <c r="L36" s="109"/>
      <c r="M36" s="107"/>
      <c r="N36" s="108"/>
      <c r="O36" s="109"/>
      <c r="P36" s="107"/>
      <c r="Q36" s="108"/>
      <c r="R36" s="108"/>
      <c r="S36" s="108"/>
      <c r="T36" s="112"/>
      <c r="U36" s="1"/>
      <c r="V36" s="1"/>
      <c r="W36" s="1"/>
      <c r="X36" s="1"/>
      <c r="Y36" s="207"/>
      <c r="Z36" s="208"/>
      <c r="AA36" s="208"/>
      <c r="AB36" s="208"/>
      <c r="AC36" s="208"/>
      <c r="AD36" s="208"/>
      <c r="AE36" s="208"/>
      <c r="AF36" s="208"/>
      <c r="AG36" s="20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0">
        <v>6</v>
      </c>
      <c r="B37" s="122">
        <v>6</v>
      </c>
      <c r="C37" s="127" t="s">
        <v>178</v>
      </c>
      <c r="D37" s="57"/>
      <c r="E37" s="100" t="s">
        <v>179</v>
      </c>
      <c r="F37" s="59"/>
      <c r="G37" s="119">
        <v>5</v>
      </c>
      <c r="H37" s="106"/>
      <c r="I37" s="119" t="s">
        <v>180</v>
      </c>
      <c r="J37" s="105"/>
      <c r="K37" s="105"/>
      <c r="L37" s="106"/>
      <c r="M37" s="110">
        <v>521227948</v>
      </c>
      <c r="N37" s="105"/>
      <c r="O37" s="106"/>
      <c r="P37" s="110">
        <v>141</v>
      </c>
      <c r="Q37" s="105"/>
      <c r="R37" s="105"/>
      <c r="S37" s="105"/>
      <c r="T37" s="11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1"/>
      <c r="B38" s="123"/>
      <c r="C38" s="125" t="s">
        <v>181</v>
      </c>
      <c r="D38" s="69"/>
      <c r="E38" s="126" t="s">
        <v>182</v>
      </c>
      <c r="F38" s="71"/>
      <c r="G38" s="107"/>
      <c r="H38" s="109"/>
      <c r="I38" s="107"/>
      <c r="J38" s="108"/>
      <c r="K38" s="108"/>
      <c r="L38" s="109"/>
      <c r="M38" s="107"/>
      <c r="N38" s="108"/>
      <c r="O38" s="109"/>
      <c r="P38" s="107"/>
      <c r="Q38" s="108"/>
      <c r="R38" s="108"/>
      <c r="S38" s="108"/>
      <c r="T38" s="11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0">
        <v>7</v>
      </c>
      <c r="B39" s="122">
        <v>7</v>
      </c>
      <c r="C39" s="56" t="s">
        <v>183</v>
      </c>
      <c r="D39" s="57"/>
      <c r="E39" s="58" t="s">
        <v>184</v>
      </c>
      <c r="F39" s="59"/>
      <c r="G39" s="104">
        <v>5</v>
      </c>
      <c r="H39" s="106"/>
      <c r="I39" s="104" t="s">
        <v>185</v>
      </c>
      <c r="J39" s="105"/>
      <c r="K39" s="105"/>
      <c r="L39" s="106"/>
      <c r="M39" s="110">
        <v>522778289</v>
      </c>
      <c r="N39" s="105"/>
      <c r="O39" s="106"/>
      <c r="P39" s="110">
        <v>143</v>
      </c>
      <c r="Q39" s="105"/>
      <c r="R39" s="105"/>
      <c r="S39" s="105"/>
      <c r="T39" s="11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1"/>
      <c r="B40" s="123"/>
      <c r="C40" s="125" t="s">
        <v>186</v>
      </c>
      <c r="D40" s="69"/>
      <c r="E40" s="70" t="s">
        <v>187</v>
      </c>
      <c r="F40" s="71"/>
      <c r="G40" s="107"/>
      <c r="H40" s="109"/>
      <c r="I40" s="107"/>
      <c r="J40" s="108"/>
      <c r="K40" s="108"/>
      <c r="L40" s="109"/>
      <c r="M40" s="107"/>
      <c r="N40" s="108"/>
      <c r="O40" s="109"/>
      <c r="P40" s="107"/>
      <c r="Q40" s="108"/>
      <c r="R40" s="108"/>
      <c r="S40" s="108"/>
      <c r="T40" s="11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0">
        <v>8</v>
      </c>
      <c r="B41" s="122">
        <v>8</v>
      </c>
      <c r="C41" s="127" t="s">
        <v>196</v>
      </c>
      <c r="D41" s="57"/>
      <c r="E41" s="100" t="s">
        <v>197</v>
      </c>
      <c r="F41" s="59"/>
      <c r="G41" s="119">
        <v>5</v>
      </c>
      <c r="H41" s="106"/>
      <c r="I41" s="119" t="s">
        <v>200</v>
      </c>
      <c r="J41" s="105"/>
      <c r="K41" s="105"/>
      <c r="L41" s="106"/>
      <c r="M41" s="110">
        <v>523896166</v>
      </c>
      <c r="N41" s="105"/>
      <c r="O41" s="106"/>
      <c r="P41" s="110">
        <v>143</v>
      </c>
      <c r="Q41" s="105"/>
      <c r="R41" s="105"/>
      <c r="S41" s="105"/>
      <c r="T41" s="11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1"/>
      <c r="B42" s="123"/>
      <c r="C42" s="125" t="s">
        <v>194</v>
      </c>
      <c r="D42" s="69"/>
      <c r="E42" s="126" t="s">
        <v>195</v>
      </c>
      <c r="F42" s="71"/>
      <c r="G42" s="107"/>
      <c r="H42" s="109"/>
      <c r="I42" s="107"/>
      <c r="J42" s="108"/>
      <c r="K42" s="108"/>
      <c r="L42" s="109"/>
      <c r="M42" s="107"/>
      <c r="N42" s="108"/>
      <c r="O42" s="109"/>
      <c r="P42" s="107"/>
      <c r="Q42" s="108"/>
      <c r="R42" s="108"/>
      <c r="S42" s="108"/>
      <c r="T42" s="11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0">
        <v>9</v>
      </c>
      <c r="B43" s="122">
        <v>9</v>
      </c>
      <c r="C43" s="56" t="s">
        <v>220</v>
      </c>
      <c r="D43" s="57"/>
      <c r="E43" s="58" t="s">
        <v>219</v>
      </c>
      <c r="F43" s="59"/>
      <c r="G43" s="119">
        <v>4</v>
      </c>
      <c r="H43" s="106"/>
      <c r="I43" s="119" t="s">
        <v>210</v>
      </c>
      <c r="J43" s="105"/>
      <c r="K43" s="105"/>
      <c r="L43" s="106"/>
      <c r="M43" s="110">
        <v>524207688</v>
      </c>
      <c r="N43" s="105"/>
      <c r="O43" s="106"/>
      <c r="P43" s="110">
        <v>143</v>
      </c>
      <c r="Q43" s="105"/>
      <c r="R43" s="105"/>
      <c r="S43" s="105"/>
      <c r="T43" s="11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1"/>
      <c r="B44" s="123"/>
      <c r="C44" s="68" t="s">
        <v>208</v>
      </c>
      <c r="D44" s="69"/>
      <c r="E44" s="70" t="s">
        <v>209</v>
      </c>
      <c r="F44" s="71"/>
      <c r="G44" s="107"/>
      <c r="H44" s="109"/>
      <c r="I44" s="107"/>
      <c r="J44" s="108"/>
      <c r="K44" s="108"/>
      <c r="L44" s="109"/>
      <c r="M44" s="107"/>
      <c r="N44" s="108"/>
      <c r="O44" s="109"/>
      <c r="P44" s="107"/>
      <c r="Q44" s="108"/>
      <c r="R44" s="108"/>
      <c r="S44" s="108"/>
      <c r="T44" s="11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0">
        <v>10</v>
      </c>
      <c r="B45" s="122">
        <v>10</v>
      </c>
      <c r="C45" s="56" t="s">
        <v>188</v>
      </c>
      <c r="D45" s="57"/>
      <c r="E45" s="58" t="s">
        <v>189</v>
      </c>
      <c r="F45" s="59"/>
      <c r="G45" s="119">
        <v>4</v>
      </c>
      <c r="H45" s="106"/>
      <c r="I45" s="104" t="s">
        <v>190</v>
      </c>
      <c r="J45" s="105"/>
      <c r="K45" s="105"/>
      <c r="L45" s="106"/>
      <c r="M45" s="110">
        <v>522686010</v>
      </c>
      <c r="N45" s="105"/>
      <c r="O45" s="106"/>
      <c r="P45" s="110">
        <v>137</v>
      </c>
      <c r="Q45" s="105"/>
      <c r="R45" s="105"/>
      <c r="S45" s="105"/>
      <c r="T45" s="11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1"/>
      <c r="B46" s="123"/>
      <c r="C46" s="68" t="s">
        <v>191</v>
      </c>
      <c r="D46" s="69"/>
      <c r="E46" s="70" t="s">
        <v>192</v>
      </c>
      <c r="F46" s="71"/>
      <c r="G46" s="107"/>
      <c r="H46" s="109"/>
      <c r="I46" s="107"/>
      <c r="J46" s="108"/>
      <c r="K46" s="108"/>
      <c r="L46" s="109"/>
      <c r="M46" s="107"/>
      <c r="N46" s="108"/>
      <c r="O46" s="109"/>
      <c r="P46" s="107"/>
      <c r="Q46" s="108"/>
      <c r="R46" s="108"/>
      <c r="S46" s="108"/>
      <c r="T46" s="11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0">
        <v>11</v>
      </c>
      <c r="B47" s="122">
        <v>11</v>
      </c>
      <c r="C47" s="56" t="s">
        <v>213</v>
      </c>
      <c r="D47" s="57"/>
      <c r="E47" s="58" t="s">
        <v>214</v>
      </c>
      <c r="F47" s="59"/>
      <c r="G47" s="119">
        <v>4</v>
      </c>
      <c r="H47" s="106"/>
      <c r="I47" s="104" t="s">
        <v>201</v>
      </c>
      <c r="J47" s="105"/>
      <c r="K47" s="105"/>
      <c r="L47" s="106"/>
      <c r="M47" s="110">
        <v>522773918</v>
      </c>
      <c r="N47" s="105"/>
      <c r="O47" s="106"/>
      <c r="P47" s="110">
        <v>141</v>
      </c>
      <c r="Q47" s="105"/>
      <c r="R47" s="105"/>
      <c r="S47" s="105"/>
      <c r="T47" s="11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1"/>
      <c r="B48" s="123"/>
      <c r="C48" s="68" t="s">
        <v>198</v>
      </c>
      <c r="D48" s="69"/>
      <c r="E48" s="70" t="s">
        <v>199</v>
      </c>
      <c r="F48" s="71"/>
      <c r="G48" s="107"/>
      <c r="H48" s="109"/>
      <c r="I48" s="107"/>
      <c r="J48" s="108"/>
      <c r="K48" s="108"/>
      <c r="L48" s="109"/>
      <c r="M48" s="107"/>
      <c r="N48" s="108"/>
      <c r="O48" s="109"/>
      <c r="P48" s="107"/>
      <c r="Q48" s="108"/>
      <c r="R48" s="108"/>
      <c r="S48" s="108"/>
      <c r="T48" s="11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20">
        <v>12</v>
      </c>
      <c r="B49" s="122">
        <v>12</v>
      </c>
      <c r="C49" s="56" t="s">
        <v>216</v>
      </c>
      <c r="D49" s="57"/>
      <c r="E49" s="58" t="s">
        <v>215</v>
      </c>
      <c r="F49" s="59"/>
      <c r="G49" s="119">
        <v>4</v>
      </c>
      <c r="H49" s="106"/>
      <c r="I49" s="104" t="s">
        <v>204</v>
      </c>
      <c r="J49" s="105"/>
      <c r="K49" s="105"/>
      <c r="L49" s="106"/>
      <c r="M49" s="110">
        <v>522907399</v>
      </c>
      <c r="N49" s="105"/>
      <c r="O49" s="106"/>
      <c r="P49" s="110">
        <v>141</v>
      </c>
      <c r="Q49" s="105"/>
      <c r="R49" s="105"/>
      <c r="S49" s="105"/>
      <c r="T49" s="1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60"/>
      <c r="B50" s="161"/>
      <c r="C50" s="162" t="s">
        <v>202</v>
      </c>
      <c r="D50" s="163"/>
      <c r="E50" s="164" t="s">
        <v>203</v>
      </c>
      <c r="F50" s="165"/>
      <c r="G50" s="107"/>
      <c r="H50" s="109"/>
      <c r="I50" s="157"/>
      <c r="J50" s="158"/>
      <c r="K50" s="158"/>
      <c r="L50" s="159"/>
      <c r="M50" s="157"/>
      <c r="N50" s="158"/>
      <c r="O50" s="159"/>
      <c r="P50" s="157"/>
      <c r="Q50" s="158"/>
      <c r="R50" s="158"/>
      <c r="S50" s="158"/>
      <c r="T50" s="18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55">
        <v>13</v>
      </c>
      <c r="B51" s="122">
        <v>13</v>
      </c>
      <c r="C51" s="56" t="s">
        <v>217</v>
      </c>
      <c r="D51" s="57"/>
      <c r="E51" s="58" t="s">
        <v>218</v>
      </c>
      <c r="F51" s="59"/>
      <c r="G51" s="119">
        <v>4</v>
      </c>
      <c r="H51" s="106"/>
      <c r="I51" s="104" t="s">
        <v>207</v>
      </c>
      <c r="J51" s="105"/>
      <c r="K51" s="105"/>
      <c r="L51" s="106"/>
      <c r="M51" s="110">
        <v>524139422</v>
      </c>
      <c r="N51" s="105"/>
      <c r="O51" s="106"/>
      <c r="P51" s="110">
        <v>135</v>
      </c>
      <c r="Q51" s="105"/>
      <c r="R51" s="105"/>
      <c r="S51" s="105"/>
      <c r="T51" s="1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3"/>
      <c r="C52" s="68" t="s">
        <v>205</v>
      </c>
      <c r="D52" s="69"/>
      <c r="E52" s="70" t="s">
        <v>206</v>
      </c>
      <c r="F52" s="71"/>
      <c r="G52" s="107"/>
      <c r="H52" s="109"/>
      <c r="I52" s="107"/>
      <c r="J52" s="108"/>
      <c r="K52" s="108"/>
      <c r="L52" s="109"/>
      <c r="M52" s="107"/>
      <c r="N52" s="108"/>
      <c r="O52" s="109"/>
      <c r="P52" s="107"/>
      <c r="Q52" s="108"/>
      <c r="R52" s="108"/>
      <c r="S52" s="108"/>
      <c r="T52" s="11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" customHeight="1">
      <c r="A53" s="55">
        <v>14</v>
      </c>
      <c r="B53" s="122">
        <v>14</v>
      </c>
      <c r="C53" s="56" t="s">
        <v>221</v>
      </c>
      <c r="D53" s="57"/>
      <c r="E53" s="58" t="s">
        <v>222</v>
      </c>
      <c r="F53" s="59"/>
      <c r="G53" s="119">
        <v>4</v>
      </c>
      <c r="H53" s="106"/>
      <c r="I53" s="104" t="s">
        <v>166</v>
      </c>
      <c r="J53" s="105"/>
      <c r="K53" s="105"/>
      <c r="L53" s="106"/>
      <c r="M53" s="110">
        <v>523681168</v>
      </c>
      <c r="N53" s="105"/>
      <c r="O53" s="106"/>
      <c r="P53" s="110">
        <v>137</v>
      </c>
      <c r="Q53" s="105"/>
      <c r="R53" s="105"/>
      <c r="S53" s="105"/>
      <c r="T53" s="11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4"/>
      <c r="B54" s="215"/>
      <c r="C54" s="216" t="s">
        <v>211</v>
      </c>
      <c r="D54" s="217"/>
      <c r="E54" s="218" t="s">
        <v>212</v>
      </c>
      <c r="F54" s="219"/>
      <c r="G54" s="213"/>
      <c r="H54" s="214"/>
      <c r="I54" s="213"/>
      <c r="J54" s="208"/>
      <c r="K54" s="208"/>
      <c r="L54" s="214"/>
      <c r="M54" s="213"/>
      <c r="N54" s="208"/>
      <c r="O54" s="214"/>
      <c r="P54" s="213"/>
      <c r="Q54" s="208"/>
      <c r="R54" s="208"/>
      <c r="S54" s="208"/>
      <c r="T54" s="20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8" t="s">
        <v>101</v>
      </c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49"/>
      <c r="U56" s="2"/>
      <c r="V56" s="176" t="s">
        <v>119</v>
      </c>
      <c r="W56" s="177"/>
      <c r="X56" s="177"/>
      <c r="Y56" s="177"/>
      <c r="Z56" s="177"/>
      <c r="AA56" s="177"/>
      <c r="AB56" s="177"/>
      <c r="AC56" s="177"/>
      <c r="AD56" s="177"/>
      <c r="AE56" s="177"/>
      <c r="AF56" s="178"/>
      <c r="AG56" s="179"/>
      <c r="AH56" s="179"/>
      <c r="AI56" s="179"/>
      <c r="AJ56" s="179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" customHeight="1" thickBot="1">
      <c r="A57" s="150" t="s">
        <v>237</v>
      </c>
      <c r="B57" s="151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P57" s="151"/>
      <c r="Q57" s="151"/>
      <c r="R57" s="151"/>
      <c r="S57" s="151"/>
      <c r="T57" s="152"/>
      <c r="U57" s="2"/>
      <c r="V57" s="223">
        <f>LEN(A57)</f>
        <v>102</v>
      </c>
      <c r="W57" s="224"/>
      <c r="X57" s="224"/>
      <c r="Y57" s="224"/>
      <c r="Z57" s="224"/>
      <c r="AA57" s="224"/>
      <c r="AB57" s="224"/>
      <c r="AC57" s="224"/>
      <c r="AD57" s="224"/>
      <c r="AE57" s="224"/>
      <c r="AF57" s="225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6" t="s">
        <v>12</v>
      </c>
      <c r="B1" s="22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6"/>
      <c r="B2" s="22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7" t="s">
        <v>19</v>
      </c>
      <c r="B4" s="228"/>
      <c r="C4" s="228"/>
      <c r="D4" s="228"/>
      <c r="E4" s="228"/>
      <c r="F4" s="228"/>
      <c r="G4" s="229"/>
      <c r="H4" s="5" t="s">
        <v>20</v>
      </c>
      <c r="I4" s="5" t="s">
        <v>21</v>
      </c>
      <c r="J4" s="230" t="s">
        <v>70</v>
      </c>
      <c r="K4" s="228"/>
      <c r="L4" s="228"/>
      <c r="M4" s="228"/>
      <c r="N4" s="228"/>
      <c r="O4" s="228"/>
      <c r="P4" s="228"/>
      <c r="Q4" s="229"/>
    </row>
    <row r="5" spans="1:41" ht="72" customHeight="1" thickBot="1">
      <c r="A5" s="231"/>
      <c r="B5" s="232"/>
      <c r="C5" s="232"/>
      <c r="D5" s="232"/>
      <c r="E5" s="232"/>
      <c r="F5" s="232"/>
      <c r="G5" s="233"/>
      <c r="H5" s="9" t="str">
        <f>IF(入力!J3="","",入力!J3)</f>
        <v>男子</v>
      </c>
      <c r="I5" s="9">
        <f>入力!Y27</f>
        <v>12</v>
      </c>
      <c r="J5" s="234"/>
      <c r="K5" s="235"/>
      <c r="L5" s="235"/>
      <c r="M5" s="235"/>
      <c r="N5" s="235"/>
      <c r="O5" s="235"/>
      <c r="P5" s="235"/>
      <c r="Q5" s="23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12002</v>
      </c>
      <c r="B7" s="13" t="str">
        <f>IF(入力!C3="","",入力!C3)</f>
        <v>丸山VCボーイズ</v>
      </c>
      <c r="C7" s="13" t="str">
        <f>IF(入力!C2="","",入力!C2)</f>
        <v>マルヤマヴィシーボーイズ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東武アーバン</v>
      </c>
      <c r="S7" s="13" t="str">
        <f>IF(入力!AE5="","",入力!AE5)</f>
        <v>馬込沢</v>
      </c>
      <c r="T7" s="13"/>
      <c r="U7" s="13">
        <f>IF(入力!C4="","",入力!C4)</f>
        <v>4307616451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築山</v>
      </c>
      <c r="D16" s="13" t="str">
        <f>IF(入力!E8="","",入力!E8)</f>
        <v>秀夫</v>
      </c>
      <c r="E16" s="13" t="str">
        <f>IF(入力!C7="","",入力!C7)</f>
        <v>ツキヤマ</v>
      </c>
      <c r="F16" s="13" t="str">
        <f>IF(入力!E7="","",入力!E7)</f>
        <v>ヒデオ</v>
      </c>
      <c r="G16" s="13">
        <f>IF(入力!G7="","",入力!G7)</f>
        <v>507290696</v>
      </c>
      <c r="H16" s="13" t="str">
        <f>IF(入力!J7="","",入力!J7)</f>
        <v/>
      </c>
      <c r="I16" s="13">
        <f>IF(入力!M7="","",入力!M7)</f>
        <v>217589</v>
      </c>
      <c r="J16" s="13"/>
      <c r="K16" s="13"/>
      <c r="L16" s="13">
        <f>IF(入力!AT7="","",入力!AT7)</f>
        <v>72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0048</v>
      </c>
      <c r="T16" s="13" t="str">
        <f>IF(入力!P8="","",入力!P8)</f>
        <v>千葉県船橋市丸山2-28-19</v>
      </c>
      <c r="U16" s="13" t="str">
        <f>IF(入力!AL7="","",入力!AL7)</f>
        <v>090</v>
      </c>
      <c r="V16" s="13" t="str">
        <f>IF(入力!AK8="","",入力!AK8)</f>
        <v>5314</v>
      </c>
      <c r="W16" s="13" t="str">
        <f>IF(入力!AP8="","",入力!AP8)</f>
        <v>9417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飯田</v>
      </c>
      <c r="D17" s="13" t="str">
        <f>IF(入力!E10="","",入力!E10)</f>
        <v>流空</v>
      </c>
      <c r="E17" s="13" t="str">
        <f>IF(入力!C9="","",入力!C9)</f>
        <v>イイダ</v>
      </c>
      <c r="F17" s="13" t="str">
        <f>IF(入力!E9="","",入力!E9)</f>
        <v>ルカ</v>
      </c>
      <c r="G17" s="13">
        <f>IF(入力!G9="","",入力!G9)</f>
        <v>506899447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25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0048</v>
      </c>
      <c r="T17" s="13" t="str">
        <f>IF(入力!P10="","",入力!P10)</f>
        <v>千葉県船橋市丸山4-10-1-306</v>
      </c>
      <c r="U17" s="13" t="str">
        <f>IF(入力!AL9="","",入力!AL9)</f>
        <v>080</v>
      </c>
      <c r="V17" s="13" t="str">
        <f>IF(入力!AK10="","",入力!AK10)</f>
        <v>4903</v>
      </c>
      <c r="W17" s="13" t="str">
        <f>IF(入力!AP10="","",入力!AP10)</f>
        <v>6154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山田</v>
      </c>
      <c r="D18" s="13" t="str">
        <f>IF(入力!E12="","",入力!E12)</f>
        <v>盛雄</v>
      </c>
      <c r="E18" s="13" t="str">
        <f>IF(入力!C11="","",入力!C11)</f>
        <v>ヤマダ</v>
      </c>
      <c r="F18" s="13" t="str">
        <f>IF(入力!E11="","",入力!E11)</f>
        <v>モリオ</v>
      </c>
      <c r="G18" s="13">
        <f>IF(入力!G11="","",入力!G11)</f>
        <v>502879496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45</v>
      </c>
      <c r="M18" s="13"/>
      <c r="N18" s="13"/>
      <c r="O18" s="13"/>
      <c r="P18" s="13"/>
      <c r="Q18" s="13"/>
      <c r="R18" s="13" t="str">
        <f>IF(入力!R11="","",入力!R11)</f>
        <v>273</v>
      </c>
      <c r="S18" s="13" t="str">
        <f>IF(入力!W11="","",入力!W11)</f>
        <v>0054</v>
      </c>
      <c r="T18" s="13" t="str">
        <f>IF(入力!P12="","",入力!P12)</f>
        <v>千葉県柏市南増尾2-2-34</v>
      </c>
      <c r="U18" s="13" t="str">
        <f>IF(入力!AL11="","",入力!AL11)</f>
        <v>090</v>
      </c>
      <c r="V18" s="13" t="str">
        <f>IF(入力!AK12="","",入力!AK12)</f>
        <v>9155</v>
      </c>
      <c r="W18" s="13" t="str">
        <f>IF(入力!AP12="","",入力!AP12)</f>
        <v>5572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宮城</v>
      </c>
      <c r="D20" s="13" t="str">
        <f>IF(入力!E14="","",入力!E14)</f>
        <v>洋一</v>
      </c>
      <c r="E20" s="13" t="str">
        <f>IF(入力!C13="","",入力!C13)</f>
        <v>ミヤンジョウ</v>
      </c>
      <c r="F20" s="13" t="str">
        <f>IF(入力!E13="","",入力!E13)</f>
        <v>ヨウイチ</v>
      </c>
      <c r="G20" s="13">
        <f>IF(入力!G13="","",入力!G13)</f>
        <v>507290715</v>
      </c>
      <c r="H20" s="13">
        <f>IF(入力!J13="","",入力!J13)</f>
        <v>18501</v>
      </c>
      <c r="I20" s="13" t="str">
        <f>IF(入力!M13="","",入力!M13)</f>
        <v/>
      </c>
      <c r="J20" s="13"/>
      <c r="K20" s="13"/>
      <c r="L20" s="13">
        <f>IF(入力!AT13="","",入力!AT13)</f>
        <v>65</v>
      </c>
      <c r="M20" s="13"/>
      <c r="N20" s="13"/>
      <c r="O20" s="13"/>
      <c r="P20" s="13"/>
      <c r="Q20" s="13"/>
      <c r="R20" s="13" t="str">
        <f>IF(入力!R13="","",入力!R13)</f>
        <v>277</v>
      </c>
      <c r="S20" s="13" t="str">
        <f>IF(入力!W13="","",入力!W13)</f>
        <v>0048</v>
      </c>
      <c r="T20" s="13" t="str">
        <f>IF(入力!P14="","",入力!P14)</f>
        <v>千葉県船橋市丸山3-59-7</v>
      </c>
      <c r="U20" s="13" t="str">
        <f>IF(入力!AL13="","",入力!AL13)</f>
        <v>090</v>
      </c>
      <c r="V20" s="13" t="str">
        <f>IF(入力!AK14="","",入力!AK14)</f>
        <v>6001</v>
      </c>
      <c r="W20" s="13" t="str">
        <f>IF(入力!AP14="","",入力!AP14)</f>
        <v>9282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築山</v>
      </c>
      <c r="D22" s="13" t="str">
        <f>IF(入力!E18="","",入力!E18)</f>
        <v>秀夫</v>
      </c>
      <c r="E22" s="13" t="str">
        <f>IF(入力!C17="","",入力!C17)</f>
        <v>ツキヤマ</v>
      </c>
      <c r="F22" s="13" t="str">
        <f>IF(入力!E17="","",入力!E17)</f>
        <v>ヒデオ</v>
      </c>
      <c r="G22" s="13"/>
      <c r="H22" s="13"/>
      <c r="I22" s="13"/>
      <c r="J22" s="13"/>
      <c r="K22" s="13"/>
      <c r="L22" s="13">
        <f>IF(入力!AT17="","",入力!AT17)</f>
        <v>72</v>
      </c>
      <c r="M22" s="13"/>
      <c r="N22" s="13">
        <f>IF(入力!C23="","",入力!C23)</f>
        <v>0</v>
      </c>
      <c r="O22" s="13">
        <f>IF(入力!E23="","",入力!E23)</f>
        <v>5314</v>
      </c>
      <c r="P22" s="13">
        <f>IF(入力!G23="","",入力!G23)</f>
        <v>9417</v>
      </c>
      <c r="Q22" s="13"/>
      <c r="R22" s="13" t="str">
        <f>IF(入力!R17="","",入力!R17)</f>
        <v>273</v>
      </c>
      <c r="S22" s="13" t="str">
        <f>IF(入力!W17="","",入力!W17)</f>
        <v>0048</v>
      </c>
      <c r="T22" s="13" t="str">
        <f>IF(入力!P18="","",入力!P18)</f>
        <v>千葉県船橋市丸山2-28-19</v>
      </c>
      <c r="U22" s="13" t="str">
        <f>IF(入力!AL17="","",入力!AL17)</f>
        <v>090</v>
      </c>
      <c r="V22" s="13" t="str">
        <f>IF(入力!AK18="","",入力!AK18)</f>
        <v>5314</v>
      </c>
      <c r="W22" s="13" t="str">
        <f>IF(入力!AP18="","",入力!AP18)</f>
        <v>9417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山田</v>
      </c>
      <c r="D23" s="13" t="str">
        <f>IF(入力!$E$16="","",入力!$E$16)</f>
        <v>盛雄</v>
      </c>
      <c r="E23" s="13" t="str">
        <f>IF(入力!$C$15="","",入力!$C$15)</f>
        <v>ヤマダ</v>
      </c>
      <c r="F23" s="13" t="str">
        <f>IF(入力!$E$15="","",入力!$E$15)</f>
        <v>モリオ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平方</v>
      </c>
      <c r="D24" s="51" t="str">
        <f>VLOOKUP($B$51,$A$53:$F$352,4)</f>
        <v>瑛斗</v>
      </c>
      <c r="E24" s="51" t="str">
        <f>VLOOKUP($B$51,$A$53:$F$352,5)</f>
        <v>ヒラカタ</v>
      </c>
      <c r="F24" s="51" t="str">
        <f>VLOOKUP($B$51,$A$53:$F$352,6)</f>
        <v>エイト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平方</v>
      </c>
      <c r="D53" s="13" t="str">
        <f>IF(入力!E28="","",入力!E28)</f>
        <v>瑛斗</v>
      </c>
      <c r="E53" s="13" t="str">
        <f>IF(入力!C27="","",入力!C27)</f>
        <v>ヒラカタ</v>
      </c>
      <c r="F53" s="13" t="str">
        <f>IF(入力!E27="","",入力!E27)</f>
        <v>エイト</v>
      </c>
      <c r="G53" s="13">
        <f>IF(入力!M27="","",入力!M27)</f>
        <v>524207671</v>
      </c>
      <c r="H53" s="13" t="str">
        <f>IF(入力!I27="","",入力!I27)</f>
        <v>船橋市立坪井小学校</v>
      </c>
      <c r="I53" s="13">
        <f>IF(入力!G27="","",入力!G27)</f>
        <v>5</v>
      </c>
      <c r="J53" s="13">
        <f>IF(入力!P27="","",入力!P27)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樋口</v>
      </c>
      <c r="D54" s="13" t="str">
        <f>IF(入力!E30="","",入力!E30)</f>
        <v>庸佑</v>
      </c>
      <c r="E54" s="13" t="str">
        <f>IF(入力!C29="","",入力!C29)</f>
        <v>ヒグチ</v>
      </c>
      <c r="F54" s="13" t="str">
        <f>IF(入力!E29="","",入力!E29)</f>
        <v>ヨウスケ</v>
      </c>
      <c r="G54" s="13">
        <f>IF(入力!M29="","",入力!M29)</f>
        <v>525549183</v>
      </c>
      <c r="H54" s="13" t="str">
        <f>IF(入力!I29="","",入力!I29)</f>
        <v>柏市立田中北小学校</v>
      </c>
      <c r="I54" s="13">
        <f>IF(入力!G29="","",入力!G29)</f>
        <v>5</v>
      </c>
      <c r="J54" s="13">
        <f>IF(入力!P29="","",入力!P29)</f>
        <v>157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久保田</v>
      </c>
      <c r="D55" s="13" t="str">
        <f>IF(入力!E32="","",入力!E32)</f>
        <v>瑛人</v>
      </c>
      <c r="E55" s="13" t="str">
        <f>IF(入力!C31="","",入力!C31)</f>
        <v>クボタ</v>
      </c>
      <c r="F55" s="13" t="str">
        <f>IF(入力!E31="","",入力!E31)</f>
        <v>エイト</v>
      </c>
      <c r="G55" s="13">
        <f>IF(入力!M31="","",入力!M31)</f>
        <v>524442829</v>
      </c>
      <c r="H55" s="13" t="str">
        <f>IF(入力!I31="","",入力!I31)</f>
        <v>市川市立大野小学校</v>
      </c>
      <c r="I55" s="13">
        <f>IF(入力!G31="","",入力!G31)</f>
        <v>4</v>
      </c>
      <c r="J55" s="13">
        <f>IF(入力!P31="","",入力!P31)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ヤング</v>
      </c>
      <c r="D56" s="13" t="str">
        <f>IF(入力!E34="","",入力!E34)</f>
        <v>ニコ</v>
      </c>
      <c r="E56" s="13" t="str">
        <f>IF(入力!C33="","",入力!C33)</f>
        <v>ヤング</v>
      </c>
      <c r="F56" s="13" t="str">
        <f>IF(入力!E33="","",入力!E33)</f>
        <v>ニコ</v>
      </c>
      <c r="G56" s="13">
        <f>IF(入力!M33="","",入力!M33)</f>
        <v>524207664</v>
      </c>
      <c r="H56" s="13" t="str">
        <f>IF(入力!I33="","",入力!I33)</f>
        <v>鎌ヶ谷市立鎌ヶ谷小学校</v>
      </c>
      <c r="I56" s="13">
        <f>IF(入力!G33="","",入力!G33)</f>
        <v>5</v>
      </c>
      <c r="J56" s="13">
        <f>IF(入力!P33="","",入力!P33)</f>
        <v>151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代</v>
      </c>
      <c r="D57" s="13" t="str">
        <f>IF(入力!E36="","",入力!E36)</f>
        <v>洪図</v>
      </c>
      <c r="E57" s="13" t="str">
        <f>IF(入力!C35="","",入力!C35)</f>
        <v>ダイ</v>
      </c>
      <c r="F57" s="13" t="str">
        <f>IF(入力!E35="","",入力!E35)</f>
        <v>コウト</v>
      </c>
      <c r="G57" s="13">
        <f>IF(入力!M35="","",入力!M35)</f>
        <v>522899182</v>
      </c>
      <c r="H57" s="13" t="str">
        <f>IF(入力!I35="","",入力!I35)</f>
        <v>船橋市立飯山満小学校</v>
      </c>
      <c r="I57" s="13">
        <f>IF(入力!G35="","",入力!G35)</f>
        <v>5</v>
      </c>
      <c r="J57" s="13">
        <f>IF(入力!P35="","",入力!P35)</f>
        <v>152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森川</v>
      </c>
      <c r="D58" s="13" t="str">
        <f>IF(入力!E38="","",入力!E38)</f>
        <v>結仁</v>
      </c>
      <c r="E58" s="13" t="str">
        <f>IF(入力!C37="","",入力!C37)</f>
        <v>モリカワ</v>
      </c>
      <c r="F58" s="13" t="str">
        <f>IF(入力!E37="","",入力!E37)</f>
        <v>ユイト</v>
      </c>
      <c r="G58" s="13">
        <f>IF(入力!M37="","",入力!M37)</f>
        <v>521227948</v>
      </c>
      <c r="H58" s="13" t="str">
        <f>IF(入力!I37="","",入力!I37)</f>
        <v>船橋市立塚田南小学校</v>
      </c>
      <c r="I58" s="13">
        <f>IF(入力!G37="","",入力!G37)</f>
        <v>5</v>
      </c>
      <c r="J58" s="13">
        <f>IF(入力!P37="","",入力!P37)</f>
        <v>141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石神</v>
      </c>
      <c r="D59" s="13" t="str">
        <f>IF(入力!E40="","",入力!E40)</f>
        <v>望武</v>
      </c>
      <c r="E59" s="13" t="str">
        <f>IF(入力!C39="","",入力!C39)</f>
        <v>イシガミ</v>
      </c>
      <c r="F59" s="13" t="str">
        <f>IF(入力!E39="","",入力!E39)</f>
        <v>ノゾム</v>
      </c>
      <c r="G59" s="13">
        <f>IF(入力!M39="","",入力!M39)</f>
        <v>522778289</v>
      </c>
      <c r="H59" s="13" t="str">
        <f>IF(入力!I39="","",入力!I39)</f>
        <v>船橋市立古和釜小学校</v>
      </c>
      <c r="I59" s="13">
        <f>IF(入力!G39="","",入力!G39)</f>
        <v>5</v>
      </c>
      <c r="J59" s="13">
        <f>IF(入力!P39="","",入力!P39)</f>
        <v>143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山田</v>
      </c>
      <c r="D60" s="13" t="str">
        <f>IF(入力!E42="","",入力!E42)</f>
        <v>明雅</v>
      </c>
      <c r="E60" s="13" t="str">
        <f>IF(入力!C41="","",入力!C41)</f>
        <v>ヤマダ</v>
      </c>
      <c r="F60" s="13" t="str">
        <f>IF(入力!E41="","",入力!E41)</f>
        <v>メイガ</v>
      </c>
      <c r="G60" s="13">
        <f>IF(入力!M41="","",入力!M41)</f>
        <v>523896166</v>
      </c>
      <c r="H60" s="13" t="str">
        <f>IF(入力!I41="","",入力!I41)</f>
        <v>柏市立酒井根小学校</v>
      </c>
      <c r="I60" s="13">
        <f>IF(入力!G41="","",入力!G41)</f>
        <v>5</v>
      </c>
      <c r="J60" s="13">
        <f>IF(入力!P41="","",入力!P41)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岩﨑</v>
      </c>
      <c r="D61" s="13" t="str">
        <f>IF(入力!E44="","",入力!E44)</f>
        <v>鉄太朗</v>
      </c>
      <c r="E61" s="13" t="str">
        <f>IF(入力!C43="","",入力!C43)</f>
        <v>イワサキ</v>
      </c>
      <c r="F61" s="13" t="str">
        <f>IF(入力!E43="","",入力!E43)</f>
        <v>テツタロウ</v>
      </c>
      <c r="G61" s="13">
        <f>IF(入力!M43="","",入力!M43)</f>
        <v>524207688</v>
      </c>
      <c r="H61" s="13" t="str">
        <f>IF(入力!I43="","",入力!I43)</f>
        <v>柏市立富勢小学校</v>
      </c>
      <c r="I61" s="13">
        <f>IF(入力!G43="","",入力!G43)</f>
        <v>4</v>
      </c>
      <c r="J61" s="13">
        <f>IF(入力!P43="","",入力!P43)</f>
        <v>143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平山</v>
      </c>
      <c r="D62" s="13" t="str">
        <f>IF(入力!E46="","",入力!E46)</f>
        <v>篤人</v>
      </c>
      <c r="E62" s="13" t="str">
        <f>IF(入力!C45="","",入力!C45)</f>
        <v>ヒラヤマ</v>
      </c>
      <c r="F62" s="13" t="str">
        <f>IF(入力!E45="","",入力!E45)</f>
        <v>アツト</v>
      </c>
      <c r="G62" s="13">
        <f>IF(入力!M45="","",入力!M45)</f>
        <v>522686010</v>
      </c>
      <c r="H62" s="13" t="str">
        <f>IF(入力!I45="","",入力!I45)</f>
        <v>船橋市立八木が谷小学校</v>
      </c>
      <c r="I62" s="13">
        <f>IF(入力!G45="","",入力!G45)</f>
        <v>4</v>
      </c>
      <c r="J62" s="13">
        <f>IF(入力!P45="","",入力!P45)</f>
        <v>137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青木</v>
      </c>
      <c r="D63" s="13" t="str">
        <f>IF(入力!E48="","",入力!E48)</f>
        <v>優成</v>
      </c>
      <c r="E63" s="13" t="str">
        <f>IF(入力!C47="","",入力!C47)</f>
        <v>アオキ</v>
      </c>
      <c r="F63" s="13" t="str">
        <f>IF(入力!E47="","",入力!E47)</f>
        <v>ユウセイ</v>
      </c>
      <c r="G63" s="13">
        <f>IF(入力!M47="","",入力!M47)</f>
        <v>522773918</v>
      </c>
      <c r="H63" s="13" t="str">
        <f>IF(入力!I47="","",入力!I47)</f>
        <v>松戸市立大橋小学校</v>
      </c>
      <c r="I63" s="13">
        <f>IF(入力!G47="","",入力!G47)</f>
        <v>4</v>
      </c>
      <c r="J63" s="13">
        <f>IF(入力!P47="","",入力!P47)</f>
        <v>141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臼井</v>
      </c>
      <c r="D64" s="13" t="str">
        <f>IF(入力!E50="","",入力!E50)</f>
        <v>啓人</v>
      </c>
      <c r="E64" s="13" t="str">
        <f>IF(入力!C49="","",入力!C49)</f>
        <v>ウスイ</v>
      </c>
      <c r="F64" s="13" t="str">
        <f>IF(入力!E49="","",入力!E49)</f>
        <v>ケイト</v>
      </c>
      <c r="G64" s="13">
        <f>IF(入力!M49="","",入力!M49)</f>
        <v>522907399</v>
      </c>
      <c r="H64" s="13" t="str">
        <f>IF(入力!I49="","",入力!I49)</f>
        <v>鎌ケ谷市立西部小学校</v>
      </c>
      <c r="I64" s="13">
        <f>IF(入力!G49="","",入力!G49)</f>
        <v>4</v>
      </c>
      <c r="J64" s="13">
        <f>IF(入力!P49="","",入力!P49)</f>
        <v>141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中山</v>
      </c>
      <c r="D65" s="13" t="str">
        <f>IF(入力!E52="","",入力!E52)</f>
        <v>瑛太</v>
      </c>
      <c r="E65" s="13" t="str">
        <f>IF(入力!C51="","",入力!C51)</f>
        <v>ナカヤマ</v>
      </c>
      <c r="F65" s="13" t="str">
        <f>IF(入力!E51="","",入力!E51)</f>
        <v>エイタ</v>
      </c>
      <c r="G65" s="13">
        <f>IF(入力!M51="","",入力!M51)</f>
        <v>524139422</v>
      </c>
      <c r="H65" s="13" t="str">
        <f>IF(入力!I51="","",入力!I51)</f>
        <v>柏市立光ヶ丘小学校</v>
      </c>
      <c r="I65" s="13">
        <f>IF(入力!G51="","",入力!G51)</f>
        <v>4</v>
      </c>
      <c r="J65" s="13">
        <f>IF(入力!P51="","",入力!P51)</f>
        <v>135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>市村</v>
      </c>
      <c r="D66" s="13" t="str">
        <f>IF(入力!E54="","",入力!E54)</f>
        <v>優樹</v>
      </c>
      <c r="E66" s="13" t="str">
        <f>IF(入力!C53="","",入力!C53)</f>
        <v>イチムラ</v>
      </c>
      <c r="F66" s="13" t="str">
        <f>IF(入力!E53="","",入力!E53)</f>
        <v>マサキ</v>
      </c>
      <c r="G66" s="13">
        <f>IF(入力!M53="","",入力!M53)</f>
        <v>523681168</v>
      </c>
      <c r="H66" s="13" t="str">
        <f>IF(入力!I53="","",入力!I53)</f>
        <v>市川市立大野小学校</v>
      </c>
      <c r="I66" s="13">
        <f>IF(入力!G53="","",入力!G53)</f>
        <v>4</v>
      </c>
      <c r="J66" s="13">
        <f>IF(入力!P53="","",入力!P53)</f>
        <v>137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秀夫 築山</cp:lastModifiedBy>
  <cp:lastPrinted>2016-05-09T15:17:35Z</cp:lastPrinted>
  <dcterms:created xsi:type="dcterms:W3CDTF">2014-04-05T09:56:00Z</dcterms:created>
  <dcterms:modified xsi:type="dcterms:W3CDTF">2025-12-22T12:50:42Z</dcterms:modified>
</cp:coreProperties>
</file>