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87861a5e5547f82/Desktop/"/>
    </mc:Choice>
  </mc:AlternateContent>
  <xr:revisionPtr revIDLastSave="175" documentId="13_ncr:1_{78C87838-B2C1-461F-9BFC-5D0349564EA1}" xr6:coauthVersionLast="47" xr6:coauthVersionMax="47" xr10:uidLastSave="{4F21DB83-E630-4042-8FBC-7E12A1F3290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<sst xmlns="http://schemas.openxmlformats.org/spreadsheetml/2006/main" count="335" uniqueCount="255">
  <si>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</si>
  <si>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</si>
  <si>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</si>
  <si>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</si>
  <si>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</si>
  <si>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</si>
  <si>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</si>
  <si>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</si>
  <si>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</si>
  <si>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</si>
  <si>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</si>
  <si>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</si>
  <si>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</si>
  <si>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</si>
  <si>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</si>
  <si>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</si>
  <si>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</si>
  <si>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</si>
  <si>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</si>
  <si>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</si>
  <si>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</si>
  <si>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</si>
  <si>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</si>
  <si>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</si>
  <si>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</si>
  <si>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</si>
  <si>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</si>
  <si>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</si>
  <si>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</si>
  <si>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</si>
  <si>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</si>
  <si>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</si>
  <si>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</si>
  <si>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</si>
  <si>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</si>
  <si>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</si>
  <si>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</si>
  <si>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</si>
  <si>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</si>
  <si>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</si>
  <si>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</si>
  <si>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</si>
  <si>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</si>
  <si>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</si>
  <si>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</si>
  <si>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</si>
  <si>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</si>
  <si>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</si>
  <si>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</si>
  <si>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</si>
  <si>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</si>
  <si>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</si>
  <si>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</si>
  <si>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</si>
  <si>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</si>
  <si>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</si>
  <si>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</si>
  <si>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</si>
  <si>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</si>
  <si>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</si>
  <si>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</si>
  <si>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</si>
  <si>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</si>
  <si>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</si>
  <si>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</si>
  <si>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</si>
  <si>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</si>
  <si>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</si>
  <si>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</si>
  <si>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</si>
  <si>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</si>
  <si>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</si>
  <si>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</si>
  <si>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</si>
  <si>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</si>
  <si>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</si>
  <si>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</si>
  <si>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</si>
  <si>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</si>
  <si>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</si>
  <si>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</si>
  <si>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</si>
  <si>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</si>
  <si>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</si>
  <si>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</si>
  <si>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</si>
  <si>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</si>
  <si>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</si>
  <si>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</si>
  <si>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</si>
  <si>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</si>
  <si>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</si>
  <si>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</si>
  <si>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</si>
  <si>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</si>
  <si>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</si>
  <si>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</si>
  <si>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</si>
  <si>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</si>
  <si>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</si>
  <si>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</si>
  <si>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</si>
  <si>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</si>
  <si>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</si>
  <si>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</si>
  <si>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</si>
  <si>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</si>
  <si>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</si>
  <si>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</si>
  <si>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</si>
  <si>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</si>
  <si>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</si>
  <si>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</si>
  <si>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</si>
  <si>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</si>
  <si>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</si>
  <si>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</si>
  <si>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</si>
  <si>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</si>
  <si>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</si>
  <si>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</si>
  <si>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</si>
  <si>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</si>
  <si>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</si>
  <si>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</si>
  <si>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</si>
  <si>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</si>
  <si>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</si>
  <si>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</si>
  <si>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</si>
  <si>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</si>
  <si>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</si>
  <si>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</si>
  <si>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</si>
  <si>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</si>
  <si>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</si>
  <si>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</si>
  <si>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</si>
  <si>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</si>
  <si>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ヤマダ</t>
    <phoneticPr fontId="2"/>
  </si>
  <si>
    <t>モリオ</t>
    <phoneticPr fontId="2"/>
  </si>
  <si>
    <t>山田</t>
    <rPh sb="0" eb="2">
      <t>ヤマダ</t>
    </rPh>
    <phoneticPr fontId="2"/>
  </si>
  <si>
    <t>盛雄</t>
    <rPh sb="0" eb="2">
      <t>モリオ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</si>
  <si>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</si>
  <si>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</si>
  <si>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</si>
  <si>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</si>
  <si>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225CS13758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</si>
  <si>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</si>
  <si>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</si>
  <si>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</si>
  <si>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273</t>
    <phoneticPr fontId="2"/>
  </si>
  <si>
    <t>0048</t>
    <phoneticPr fontId="2"/>
  </si>
  <si>
    <t>千葉県船橋市丸山2-28-19</t>
    <rPh sb="0" eb="8">
      <t>チバケンフナバシシマルヤマ</t>
    </rPh>
    <phoneticPr fontId="2"/>
  </si>
  <si>
    <t>千葉県柏市南増尾2-2-34</t>
    <rPh sb="0" eb="3">
      <t>チバケン</t>
    </rPh>
    <rPh sb="3" eb="5">
      <t>カシワシ</t>
    </rPh>
    <rPh sb="5" eb="8">
      <t>ミナミマスオ</t>
    </rPh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</si>
  <si>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</si>
  <si>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090</t>
    <phoneticPr fontId="2"/>
  </si>
  <si>
    <t>5314</t>
    <phoneticPr fontId="2"/>
  </si>
  <si>
    <t>9417</t>
    <phoneticPr fontId="2"/>
  </si>
  <si>
    <t>080</t>
    <phoneticPr fontId="2"/>
  </si>
  <si>
    <t>9155</t>
    <phoneticPr fontId="2"/>
  </si>
  <si>
    <t>5572</t>
    <phoneticPr fontId="2"/>
  </si>
  <si>
    <t>6001</t>
    <phoneticPr fontId="2"/>
  </si>
  <si>
    <t>9282</t>
    <phoneticPr fontId="2"/>
  </si>
  <si>
    <t>①</t>
    <phoneticPr fontId="2"/>
  </si>
  <si>
    <t>ヒラカタ</t>
    <phoneticPr fontId="2"/>
  </si>
  <si>
    <t>エイト</t>
    <phoneticPr fontId="2"/>
  </si>
  <si>
    <t>平方</t>
    <rPh sb="0" eb="2">
      <t>ヘイホウ</t>
    </rPh>
    <phoneticPr fontId="2"/>
  </si>
  <si>
    <t>瑛斗</t>
    <rPh sb="0" eb="2">
      <t>エイト</t>
    </rPh>
    <phoneticPr fontId="2"/>
  </si>
  <si>
    <t>ヒグチ</t>
    <phoneticPr fontId="2"/>
  </si>
  <si>
    <t>ヨウスケ</t>
    <phoneticPr fontId="2"/>
  </si>
  <si>
    <t>樋口</t>
    <rPh sb="0" eb="2">
      <t>ヒグチ</t>
    </rPh>
    <phoneticPr fontId="2"/>
  </si>
  <si>
    <t>庸佑</t>
    <rPh sb="0" eb="2">
      <t>ヨウスケ</t>
    </rPh>
    <phoneticPr fontId="2"/>
  </si>
  <si>
    <t>クボタ</t>
    <phoneticPr fontId="2"/>
  </si>
  <si>
    <t>久保田</t>
    <rPh sb="0" eb="3">
      <t>クボタ</t>
    </rPh>
    <phoneticPr fontId="2"/>
  </si>
  <si>
    <t>瑛人</t>
    <rPh sb="0" eb="2">
      <t>エイト</t>
    </rPh>
    <phoneticPr fontId="2"/>
  </si>
  <si>
    <t>ヤング</t>
    <phoneticPr fontId="2"/>
  </si>
  <si>
    <t>ニコ</t>
    <phoneticPr fontId="2"/>
  </si>
  <si>
    <t>ダイ</t>
    <phoneticPr fontId="2"/>
  </si>
  <si>
    <t>コウト</t>
    <phoneticPr fontId="2"/>
  </si>
  <si>
    <t>代</t>
    <rPh sb="0" eb="1">
      <t>ダイ</t>
    </rPh>
    <phoneticPr fontId="2"/>
  </si>
  <si>
    <t>洪図</t>
    <rPh sb="0" eb="1">
      <t>コウ</t>
    </rPh>
    <rPh sb="1" eb="2">
      <t>ト</t>
    </rPh>
    <phoneticPr fontId="2"/>
  </si>
  <si>
    <t>モリカワ</t>
    <phoneticPr fontId="2"/>
  </si>
  <si>
    <t>ユイト</t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</si>
  <si>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</si>
  <si>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</si>
  <si>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メイガ</t>
    <phoneticPr fontId="2"/>
  </si>
  <si>
    <t>明雅</t>
    <phoneticPr fontId="2"/>
  </si>
  <si>
    <t>イワサキ</t>
    <phoneticPr fontId="2"/>
  </si>
  <si>
    <t>テツタロウ</t>
    <phoneticPr fontId="2"/>
  </si>
  <si>
    <t>岩﨑</t>
    <rPh sb="0" eb="2">
      <t>イワサキ</t>
    </rPh>
    <phoneticPr fontId="2"/>
  </si>
  <si>
    <t>鉄太朗</t>
    <rPh sb="0" eb="3">
      <t>テツタロウ</t>
    </rPh>
    <phoneticPr fontId="2"/>
  </si>
  <si>
    <t>ヒラヤマ</t>
    <phoneticPr fontId="2"/>
  </si>
  <si>
    <t>アツト</t>
    <phoneticPr fontId="2"/>
  </si>
  <si>
    <t>平山</t>
    <rPh sb="0" eb="2">
      <t>ヒラヤマ</t>
    </rPh>
    <phoneticPr fontId="2"/>
  </si>
  <si>
    <t>篤人</t>
    <rPh sb="0" eb="2">
      <t>アツヒト</t>
    </rPh>
    <phoneticPr fontId="2"/>
  </si>
  <si>
    <t>アオキ</t>
    <phoneticPr fontId="2"/>
  </si>
  <si>
    <t>ユウセイ</t>
    <phoneticPr fontId="2"/>
  </si>
  <si>
    <t>青木</t>
    <rPh sb="0" eb="2">
      <t>アオキ</t>
    </rPh>
    <phoneticPr fontId="2"/>
  </si>
  <si>
    <t>優成</t>
    <phoneticPr fontId="2"/>
  </si>
  <si>
    <t>ウスイ</t>
    <phoneticPr fontId="2"/>
  </si>
  <si>
    <t>ケイト</t>
    <phoneticPr fontId="2"/>
  </si>
  <si>
    <t>臼井</t>
    <rPh sb="0" eb="2">
      <t>ウスイ</t>
    </rPh>
    <phoneticPr fontId="2"/>
  </si>
  <si>
    <t>啓人</t>
    <phoneticPr fontId="2"/>
  </si>
  <si>
    <t>イチムラ</t>
    <phoneticPr fontId="2"/>
  </si>
  <si>
    <t>マサキ</t>
    <phoneticPr fontId="2"/>
  </si>
  <si>
    <t>市村</t>
    <rPh sb="0" eb="2">
      <t>イチムラ</t>
    </rPh>
    <phoneticPr fontId="2"/>
  </si>
  <si>
    <t>優樹</t>
    <phoneticPr fontId="2"/>
  </si>
  <si>
    <t>船橋市立坪井小学校</t>
    <rPh sb="0" eb="9">
      <t>フナバシシリツツボイショウガッコウ</t>
    </rPh>
    <phoneticPr fontId="2"/>
  </si>
  <si>
    <t>柏市立田中北小学校</t>
    <rPh sb="0" eb="3">
      <t>カシワシリツ</t>
    </rPh>
    <rPh sb="3" eb="6">
      <t>タナカキタ</t>
    </rPh>
    <rPh sb="6" eb="9">
      <t>ショウガッコウ</t>
    </rPh>
    <phoneticPr fontId="2"/>
  </si>
  <si>
    <t>市川市立大野小学校</t>
    <rPh sb="0" eb="9">
      <t>イチカワシリツオオノショウガッコウ</t>
    </rPh>
    <phoneticPr fontId="2"/>
  </si>
  <si>
    <t>鎌ヶ谷市立鎌ヶ谷小学校</t>
    <rPh sb="0" eb="5">
      <t>カマガヤシリツ</t>
    </rPh>
    <rPh sb="5" eb="11">
      <t>カマガヤショウガッコウ</t>
    </rPh>
    <phoneticPr fontId="2"/>
  </si>
  <si>
    <t>船橋市立飯山満小学校</t>
    <rPh sb="0" eb="4">
      <t>フナバシシリツ</t>
    </rPh>
    <rPh sb="4" eb="7">
      <t>イイヤマミツル</t>
    </rPh>
    <rPh sb="7" eb="10">
      <t>ショウガッコウ</t>
    </rPh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</si>
  <si>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</si>
  <si>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柏市立酒井根小学校</t>
    <rPh sb="0" eb="3">
      <t>カシワシリツ</t>
    </rPh>
    <rPh sb="3" eb="6">
      <t>サカイネ</t>
    </rPh>
    <rPh sb="6" eb="9">
      <t>ショウガッコウ</t>
    </rPh>
    <phoneticPr fontId="2"/>
  </si>
  <si>
    <t>柏市立富勢小学校</t>
    <phoneticPr fontId="2"/>
  </si>
  <si>
    <t>船橋市立八木が谷小学校</t>
    <rPh sb="0" eb="4">
      <t>フナバシシリツ</t>
    </rPh>
    <rPh sb="4" eb="11">
      <t>ヤギガヤショウガッコウ</t>
    </rPh>
    <phoneticPr fontId="2"/>
  </si>
  <si>
    <t>松戸市立大橋小学校</t>
    <phoneticPr fontId="2"/>
  </si>
  <si>
    <t>鎌ケ谷市立西部小学校</t>
    <phoneticPr fontId="2"/>
  </si>
  <si>
    <t>JVA018621358</t>
    <phoneticPr fontId="2"/>
  </si>
  <si>
    <t>JVA021304903</t>
    <phoneticPr fontId="2"/>
  </si>
  <si>
    <t>JVA022524355</t>
    <phoneticPr fontId="2"/>
  </si>
  <si>
    <t>JVA021511592</t>
    <phoneticPr fontId="2"/>
  </si>
  <si>
    <t>JVA021304897</t>
    <phoneticPr fontId="2"/>
  </si>
  <si>
    <t>JVA021029479</t>
    <phoneticPr fontId="2"/>
  </si>
  <si>
    <t>JVA020126094</t>
    <phoneticPr fontId="2"/>
  </si>
  <si>
    <t>JVA021304910</t>
    <phoneticPr fontId="2"/>
  </si>
  <si>
    <t>JVA019934754</t>
    <phoneticPr fontId="2"/>
  </si>
  <si>
    <t>JVA020013783</t>
    <phoneticPr fontId="2"/>
  </si>
  <si>
    <t>JVA020133443</t>
    <phoneticPr fontId="2"/>
  </si>
  <si>
    <t xml:space="preserve">JVA020831738	</t>
    <phoneticPr fontId="2"/>
  </si>
  <si>
    <t>JVA021245237</t>
    <phoneticPr fontId="2"/>
  </si>
  <si>
    <t>中上</t>
    <rPh sb="0" eb="2">
      <t>ナカガミ</t>
    </rPh>
    <phoneticPr fontId="2"/>
  </si>
  <si>
    <t>耕士郎</t>
    <rPh sb="0" eb="2">
      <t>コウシ</t>
    </rPh>
    <rPh sb="2" eb="3">
      <t>ロウ</t>
    </rPh>
    <phoneticPr fontId="2"/>
  </si>
  <si>
    <t>ナカガミ</t>
    <phoneticPr fontId="2"/>
  </si>
  <si>
    <t>コウシロウ</t>
    <phoneticPr fontId="2"/>
  </si>
  <si>
    <t>佐藤</t>
    <rPh sb="0" eb="2">
      <t>サトウ</t>
    </rPh>
    <phoneticPr fontId="2"/>
  </si>
  <si>
    <t>鎌ケ谷市立道野辺小学校</t>
    <phoneticPr fontId="2"/>
  </si>
  <si>
    <t>市川市立稲荷木小学校</t>
    <phoneticPr fontId="2"/>
  </si>
  <si>
    <t>晴文</t>
    <rPh sb="0" eb="2">
      <t>ハルフミ</t>
    </rPh>
    <phoneticPr fontId="2"/>
  </si>
  <si>
    <t>サトウ</t>
    <phoneticPr fontId="2"/>
  </si>
  <si>
    <t>ハルフミ</t>
    <phoneticPr fontId="2"/>
  </si>
  <si>
    <t>JVA022191625</t>
    <phoneticPr fontId="2"/>
  </si>
  <si>
    <t>JVA000000857</t>
    <phoneticPr fontId="2"/>
  </si>
  <si>
    <t>JVA004179337</t>
    <phoneticPr fontId="2"/>
  </si>
  <si>
    <t>JVA007718250</t>
    <phoneticPr fontId="2"/>
  </si>
  <si>
    <t>目標をもって一人一人が一所懸命準備する
失敗をおそれず勇気と覚悟をもって、全国大会に挑戦します
そしてチーム一丸となってバレーボール競技を楽しみます
県小連の仲間、そして関係者の方々に感謝申し上げます</t>
    <rPh sb="0" eb="2">
      <t>モクヒョウ</t>
    </rPh>
    <rPh sb="6" eb="10">
      <t>ヒトリヒトリ</t>
    </rPh>
    <rPh sb="11" eb="15">
      <t>イッショケンメイ</t>
    </rPh>
    <rPh sb="15" eb="17">
      <t>ジュンビ</t>
    </rPh>
    <rPh sb="20" eb="22">
      <t>シッパイ</t>
    </rPh>
    <rPh sb="27" eb="29">
      <t>ユウキ</t>
    </rPh>
    <rPh sb="30" eb="32">
      <t>カクゴ</t>
    </rPh>
    <rPh sb="37" eb="41">
      <t>ゼンコクタイカイ</t>
    </rPh>
    <rPh sb="42" eb="44">
      <t>チョウセン</t>
    </rPh>
    <rPh sb="54" eb="56">
      <t>イチガン</t>
    </rPh>
    <rPh sb="66" eb="68">
      <t>キョウギ</t>
    </rPh>
    <rPh sb="69" eb="70">
      <t>タノ</t>
    </rPh>
    <rPh sb="75" eb="78">
      <t>ケンショウレン</t>
    </rPh>
    <rPh sb="79" eb="81">
      <t>ナカマ</t>
    </rPh>
    <rPh sb="85" eb="88">
      <t>カンケイシャ</t>
    </rPh>
    <rPh sb="89" eb="91">
      <t>カタガタ</t>
    </rPh>
    <rPh sb="92" eb="95">
      <t>カンシャモウ</t>
    </rPh>
    <rPh sb="96" eb="97">
      <t>ア</t>
    </rPh>
    <phoneticPr fontId="2"/>
  </si>
  <si>
    <t>272</t>
    <phoneticPr fontId="2"/>
  </si>
  <si>
    <t>0804</t>
    <phoneticPr fontId="2"/>
  </si>
  <si>
    <r>
      <t>千葉県市川市柏井町</t>
    </r>
    <r>
      <rPr>
        <sz val="10"/>
        <color rgb="FF000000"/>
        <rFont val="游ゴシック"/>
        <family val="1"/>
        <charset val="128"/>
      </rPr>
      <t>4-229-10</t>
    </r>
    <rPh sb="0" eb="3">
      <t>チバケン</t>
    </rPh>
    <rPh sb="3" eb="6">
      <t>イチカワシ</t>
    </rPh>
    <rPh sb="6" eb="9">
      <t>カシワイチョウ</t>
    </rPh>
    <phoneticPr fontId="2"/>
  </si>
  <si>
    <t>2028</t>
    <phoneticPr fontId="2"/>
  </si>
  <si>
    <t>2757</t>
    <phoneticPr fontId="2"/>
  </si>
  <si>
    <t>弘子</t>
    <rPh sb="0" eb="2">
      <t>ヒロコ</t>
    </rPh>
    <phoneticPr fontId="2"/>
  </si>
  <si>
    <t>ヒロコ</t>
    <phoneticPr fontId="2"/>
  </si>
  <si>
    <t>JVA023680784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</si>
</sst>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V57" sqref="AV5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2" t="s">
        <v>114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</row>
    <row r="2" spans="1:51" ht="14.4" customHeight="1">
      <c r="A2" s="103" t="s">
        <v>120</v>
      </c>
      <c r="B2" s="104"/>
      <c r="C2" s="105" t="s">
        <v>133</v>
      </c>
      <c r="D2" s="106"/>
      <c r="E2" s="106"/>
      <c r="F2" s="106"/>
      <c r="G2" s="106"/>
      <c r="H2" s="106"/>
      <c r="I2" s="107"/>
      <c r="J2" s="96" t="s">
        <v>118</v>
      </c>
      <c r="K2" s="207"/>
      <c r="L2" s="207"/>
      <c r="M2" s="207"/>
      <c r="N2" s="207"/>
      <c r="O2" s="208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134</v>
      </c>
      <c r="D3" s="111"/>
      <c r="E3" s="111"/>
      <c r="F3" s="111"/>
      <c r="G3" s="111"/>
      <c r="H3" s="111"/>
      <c r="I3" s="112"/>
      <c r="J3" s="204" t="s">
        <v>89</v>
      </c>
      <c r="K3" s="205"/>
      <c r="L3" s="205"/>
      <c r="M3" s="205"/>
      <c r="N3" s="205"/>
      <c r="O3" s="206"/>
      <c r="P3" s="98" t="s">
        <v>148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110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7" t="s">
        <v>122</v>
      </c>
      <c r="B4" s="218"/>
      <c r="C4" s="209">
        <v>4307616451</v>
      </c>
      <c r="D4" s="210"/>
      <c r="E4" s="210"/>
      <c r="F4" s="210"/>
      <c r="G4" s="210"/>
      <c r="H4" s="210"/>
      <c r="I4" s="211"/>
      <c r="J4" s="221" t="s">
        <v>116</v>
      </c>
      <c r="K4" s="222"/>
      <c r="L4" s="222"/>
      <c r="M4" s="222"/>
      <c r="N4" s="222"/>
      <c r="O4" s="223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9" t="s">
        <v>115</v>
      </c>
      <c r="B5" s="220"/>
      <c r="C5" s="212"/>
      <c r="D5" s="213"/>
      <c r="E5" s="213"/>
      <c r="F5" s="213"/>
      <c r="G5" s="213"/>
      <c r="H5" s="213"/>
      <c r="I5" s="214"/>
      <c r="J5" s="185">
        <v>12002</v>
      </c>
      <c r="K5" s="185"/>
      <c r="L5" s="185"/>
      <c r="M5" s="185"/>
      <c r="N5" s="185"/>
      <c r="O5" s="185"/>
      <c r="P5" s="156" t="s">
        <v>149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150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6" t="s">
        <v>81</v>
      </c>
      <c r="H6" s="186"/>
      <c r="I6" s="186"/>
      <c r="J6" s="186" t="s">
        <v>2</v>
      </c>
      <c r="K6" s="186"/>
      <c r="L6" s="186"/>
      <c r="M6" s="186" t="s">
        <v>3</v>
      </c>
      <c r="N6" s="186"/>
      <c r="O6" s="186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135</v>
      </c>
      <c r="D7" s="77"/>
      <c r="E7" s="134" t="s">
        <v>136</v>
      </c>
      <c r="F7" s="79"/>
      <c r="G7" s="187" t="s">
        <v>243</v>
      </c>
      <c r="H7" s="187"/>
      <c r="I7" s="187"/>
      <c r="J7" s="187"/>
      <c r="K7" s="187"/>
      <c r="L7" s="187"/>
      <c r="M7" s="187">
        <v>217589</v>
      </c>
      <c r="N7" s="187"/>
      <c r="O7" s="187"/>
      <c r="P7" s="163" t="s">
        <v>7</v>
      </c>
      <c r="Q7" s="164"/>
      <c r="R7" s="127" t="s">
        <v>151</v>
      </c>
      <c r="S7" s="128"/>
      <c r="T7" s="128"/>
      <c r="U7" s="128"/>
      <c r="V7" s="27" t="s">
        <v>8</v>
      </c>
      <c r="W7" s="117" t="s">
        <v>152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156</v>
      </c>
      <c r="AM7" s="60"/>
      <c r="AN7" s="60"/>
      <c r="AO7" s="60"/>
      <c r="AP7" s="60"/>
      <c r="AQ7" s="60"/>
      <c r="AR7" s="60"/>
      <c r="AS7" s="36" t="s">
        <v>10</v>
      </c>
      <c r="AT7" s="53">
        <v>72</v>
      </c>
    </row>
    <row r="8" spans="1:51" ht="18" customHeight="1">
      <c r="A8" s="73"/>
      <c r="B8" s="125"/>
      <c r="C8" s="135" t="s">
        <v>137</v>
      </c>
      <c r="D8" s="81"/>
      <c r="E8" s="136" t="s">
        <v>138</v>
      </c>
      <c r="F8" s="83"/>
      <c r="G8" s="187"/>
      <c r="H8" s="187"/>
      <c r="I8" s="187"/>
      <c r="J8" s="187"/>
      <c r="K8" s="187"/>
      <c r="L8" s="187"/>
      <c r="M8" s="187"/>
      <c r="N8" s="187"/>
      <c r="O8" s="187"/>
      <c r="P8" s="120" t="s">
        <v>153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157</v>
      </c>
      <c r="AL8" s="62"/>
      <c r="AM8" s="62"/>
      <c r="AN8" s="62"/>
      <c r="AO8" s="37" t="s">
        <v>11</v>
      </c>
      <c r="AP8" s="63" t="s">
        <v>158</v>
      </c>
      <c r="AQ8" s="62"/>
      <c r="AR8" s="62"/>
      <c r="AS8" s="64"/>
      <c r="AT8" s="53"/>
    </row>
    <row r="9" spans="1:51" ht="14.4" customHeight="1">
      <c r="A9" s="215" t="s">
        <v>131</v>
      </c>
      <c r="B9" s="125"/>
      <c r="C9" s="133" t="s">
        <v>139</v>
      </c>
      <c r="D9" s="77"/>
      <c r="E9" s="134" t="s">
        <v>140</v>
      </c>
      <c r="F9" s="79"/>
      <c r="G9" s="187" t="s">
        <v>244</v>
      </c>
      <c r="H9" s="187"/>
      <c r="I9" s="187"/>
      <c r="J9" s="187"/>
      <c r="K9" s="187"/>
      <c r="L9" s="187"/>
      <c r="M9" s="187" t="s">
        <v>147</v>
      </c>
      <c r="N9" s="187"/>
      <c r="O9" s="187"/>
      <c r="P9" s="163" t="s">
        <v>7</v>
      </c>
      <c r="Q9" s="164"/>
      <c r="R9" s="127" t="s">
        <v>151</v>
      </c>
      <c r="S9" s="128"/>
      <c r="T9" s="128"/>
      <c r="U9" s="128"/>
      <c r="V9" s="27" t="s">
        <v>8</v>
      </c>
      <c r="W9" s="117" t="s">
        <v>152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159</v>
      </c>
      <c r="AM9" s="60"/>
      <c r="AN9" s="60"/>
      <c r="AO9" s="60"/>
      <c r="AP9" s="60"/>
      <c r="AQ9" s="60"/>
      <c r="AR9" s="60"/>
      <c r="AS9" s="36" t="s">
        <v>125</v>
      </c>
      <c r="AT9" s="54">
        <v>45</v>
      </c>
    </row>
    <row r="10" spans="1:51" ht="18" customHeight="1">
      <c r="A10" s="73"/>
      <c r="B10" s="125"/>
      <c r="C10" s="135" t="s">
        <v>141</v>
      </c>
      <c r="D10" s="81"/>
      <c r="E10" s="136" t="s">
        <v>142</v>
      </c>
      <c r="F10" s="83"/>
      <c r="G10" s="187"/>
      <c r="H10" s="187"/>
      <c r="I10" s="187"/>
      <c r="J10" s="187"/>
      <c r="K10" s="187"/>
      <c r="L10" s="187"/>
      <c r="M10" s="187"/>
      <c r="N10" s="187"/>
      <c r="O10" s="187"/>
      <c r="P10" s="120" t="s">
        <v>154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236" t="s">
        <v>160</v>
      </c>
      <c r="AL10" s="62"/>
      <c r="AM10" s="62"/>
      <c r="AN10" s="62"/>
      <c r="AO10" s="37" t="s">
        <v>126</v>
      </c>
      <c r="AP10" s="237" t="s">
        <v>161</v>
      </c>
      <c r="AQ10" s="62"/>
      <c r="AR10" s="62"/>
      <c r="AS10" s="64"/>
      <c r="AT10" s="54"/>
    </row>
    <row r="11" spans="1:51" ht="14.4" customHeight="1">
      <c r="A11" s="215" t="s">
        <v>132</v>
      </c>
      <c r="B11" s="125"/>
      <c r="C11" s="76" t="s">
        <v>143</v>
      </c>
      <c r="D11" s="77"/>
      <c r="E11" s="78" t="s">
        <v>144</v>
      </c>
      <c r="F11" s="79"/>
      <c r="G11" s="187" t="s">
        <v>245</v>
      </c>
      <c r="H11" s="187"/>
      <c r="I11" s="187"/>
      <c r="J11" s="187"/>
      <c r="K11" s="187"/>
      <c r="L11" s="187"/>
      <c r="M11" s="187"/>
      <c r="N11" s="187"/>
      <c r="O11" s="187"/>
      <c r="P11" s="163" t="s">
        <v>7</v>
      </c>
      <c r="Q11" s="164"/>
      <c r="R11" s="127" t="s">
        <v>151</v>
      </c>
      <c r="S11" s="128"/>
      <c r="T11" s="128"/>
      <c r="U11" s="128"/>
      <c r="V11" s="27" t="s">
        <v>8</v>
      </c>
      <c r="W11" s="235" t="s">
        <v>152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156</v>
      </c>
      <c r="AM11" s="60"/>
      <c r="AN11" s="60"/>
      <c r="AO11" s="60"/>
      <c r="AP11" s="60"/>
      <c r="AQ11" s="60"/>
      <c r="AR11" s="60"/>
      <c r="AS11" s="36" t="s">
        <v>10</v>
      </c>
      <c r="AT11" s="54">
        <v>66</v>
      </c>
    </row>
    <row r="12" spans="1:51" ht="18" customHeight="1">
      <c r="A12" s="73"/>
      <c r="B12" s="125"/>
      <c r="C12" s="80" t="s">
        <v>145</v>
      </c>
      <c r="D12" s="81"/>
      <c r="E12" s="82" t="s">
        <v>146</v>
      </c>
      <c r="F12" s="83"/>
      <c r="G12" s="187"/>
      <c r="H12" s="187"/>
      <c r="I12" s="187"/>
      <c r="J12" s="187"/>
      <c r="K12" s="187"/>
      <c r="L12" s="187"/>
      <c r="M12" s="187"/>
      <c r="N12" s="187"/>
      <c r="O12" s="187"/>
      <c r="P12" s="120" t="s">
        <v>155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236" t="s">
        <v>162</v>
      </c>
      <c r="AL12" s="62"/>
      <c r="AM12" s="62"/>
      <c r="AN12" s="62"/>
      <c r="AO12" s="37" t="s">
        <v>8</v>
      </c>
      <c r="AP12" s="237" t="s">
        <v>163</v>
      </c>
      <c r="AQ12" s="62"/>
      <c r="AR12" s="62"/>
      <c r="AS12" s="64"/>
      <c r="AT12" s="54"/>
    </row>
    <row r="13" spans="1:51" ht="14.4" customHeight="1">
      <c r="A13" s="73" t="s">
        <v>82</v>
      </c>
      <c r="B13" s="125"/>
      <c r="C13" s="133" t="s">
        <v>173</v>
      </c>
      <c r="D13" s="77"/>
      <c r="E13" s="134" t="s">
        <v>253</v>
      </c>
      <c r="F13" s="79"/>
      <c r="G13" s="187" t="s">
        <v>254</v>
      </c>
      <c r="H13" s="187"/>
      <c r="I13" s="187"/>
      <c r="J13" s="187"/>
      <c r="K13" s="187"/>
      <c r="L13" s="187"/>
      <c r="M13" s="187"/>
      <c r="N13" s="187"/>
      <c r="O13" s="187"/>
      <c r="P13" s="163" t="s">
        <v>7</v>
      </c>
      <c r="Q13" s="164"/>
      <c r="R13" s="127" t="s">
        <v>247</v>
      </c>
      <c r="S13" s="128"/>
      <c r="T13" s="128"/>
      <c r="U13" s="128"/>
      <c r="V13" s="27" t="s">
        <v>8</v>
      </c>
      <c r="W13" s="117" t="s">
        <v>248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159</v>
      </c>
      <c r="AM13" s="60"/>
      <c r="AN13" s="60"/>
      <c r="AO13" s="60"/>
      <c r="AP13" s="60"/>
      <c r="AQ13" s="60"/>
      <c r="AR13" s="60"/>
      <c r="AS13" s="36" t="s">
        <v>125</v>
      </c>
      <c r="AT13" s="54">
        <v>44</v>
      </c>
    </row>
    <row r="14" spans="1:51" ht="18" customHeight="1">
      <c r="A14" s="73"/>
      <c r="B14" s="125"/>
      <c r="C14" s="135" t="s">
        <v>174</v>
      </c>
      <c r="D14" s="81"/>
      <c r="E14" s="136" t="s">
        <v>252</v>
      </c>
      <c r="F14" s="83"/>
      <c r="G14" s="187"/>
      <c r="H14" s="187"/>
      <c r="I14" s="187"/>
      <c r="J14" s="187"/>
      <c r="K14" s="187"/>
      <c r="L14" s="187"/>
      <c r="M14" s="187"/>
      <c r="N14" s="187"/>
      <c r="O14" s="187"/>
      <c r="P14" s="120" t="s">
        <v>249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236" t="s">
        <v>250</v>
      </c>
      <c r="AL14" s="62"/>
      <c r="AM14" s="62"/>
      <c r="AN14" s="62"/>
      <c r="AO14" s="37" t="s">
        <v>126</v>
      </c>
      <c r="AP14" s="237" t="s">
        <v>251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139</v>
      </c>
      <c r="D15" s="77"/>
      <c r="E15" s="134" t="s">
        <v>140</v>
      </c>
      <c r="F15" s="79"/>
      <c r="G15" s="190"/>
      <c r="H15" s="190"/>
      <c r="I15" s="190"/>
      <c r="J15" s="190"/>
      <c r="K15" s="190"/>
      <c r="L15" s="190"/>
      <c r="M15" s="190"/>
      <c r="N15" s="190"/>
      <c r="O15" s="190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141</v>
      </c>
      <c r="D16" s="81"/>
      <c r="E16" s="136" t="s">
        <v>142</v>
      </c>
      <c r="F16" s="83"/>
      <c r="G16" s="190"/>
      <c r="H16" s="190"/>
      <c r="I16" s="190"/>
      <c r="J16" s="190"/>
      <c r="K16" s="190"/>
      <c r="L16" s="190"/>
      <c r="M16" s="190"/>
      <c r="N16" s="190"/>
      <c r="O16" s="190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1" t="s">
        <v>97</v>
      </c>
      <c r="B17" s="125"/>
      <c r="C17" s="133" t="s">
        <v>135</v>
      </c>
      <c r="D17" s="77"/>
      <c r="E17" s="134" t="s">
        <v>136</v>
      </c>
      <c r="F17" s="79"/>
      <c r="G17" s="190"/>
      <c r="H17" s="190"/>
      <c r="I17" s="190"/>
      <c r="J17" s="190"/>
      <c r="K17" s="190"/>
      <c r="L17" s="190"/>
      <c r="M17" s="190"/>
      <c r="N17" s="190"/>
      <c r="O17" s="190"/>
      <c r="P17" s="163" t="s">
        <v>7</v>
      </c>
      <c r="Q17" s="164"/>
      <c r="R17" s="127" t="s">
        <v>151</v>
      </c>
      <c r="S17" s="128"/>
      <c r="T17" s="128"/>
      <c r="U17" s="128"/>
      <c r="V17" s="27" t="s">
        <v>8</v>
      </c>
      <c r="W17" s="117" t="s">
        <v>152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156</v>
      </c>
      <c r="AM17" s="60"/>
      <c r="AN17" s="60"/>
      <c r="AO17" s="60"/>
      <c r="AP17" s="60"/>
      <c r="AQ17" s="60"/>
      <c r="AR17" s="60"/>
      <c r="AS17" s="36" t="s">
        <v>125</v>
      </c>
      <c r="AT17" s="54">
        <v>72</v>
      </c>
    </row>
    <row r="18" spans="1:46" ht="18" customHeight="1">
      <c r="A18" s="73"/>
      <c r="B18" s="125"/>
      <c r="C18" s="135" t="s">
        <v>137</v>
      </c>
      <c r="D18" s="81"/>
      <c r="E18" s="136" t="s">
        <v>138</v>
      </c>
      <c r="F18" s="83"/>
      <c r="G18" s="190"/>
      <c r="H18" s="190"/>
      <c r="I18" s="190"/>
      <c r="J18" s="190"/>
      <c r="K18" s="190"/>
      <c r="L18" s="190"/>
      <c r="M18" s="190"/>
      <c r="N18" s="190"/>
      <c r="O18" s="190"/>
      <c r="P18" s="120" t="s">
        <v>153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157</v>
      </c>
      <c r="AL18" s="62"/>
      <c r="AM18" s="62"/>
      <c r="AN18" s="62"/>
      <c r="AO18" s="37" t="s">
        <v>126</v>
      </c>
      <c r="AP18" s="63" t="s">
        <v>158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千葉県船橋市丸山2-28-19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1</v>
      </c>
      <c r="B21" s="125"/>
      <c r="C21" s="180" t="str">
        <f>IF(AL17="","",AL17&amp;"-"&amp;AK18&amp;"-"&amp;AP18)</f>
        <v>090-5314-9417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3" t="s">
        <v>84</v>
      </c>
      <c r="B23" s="125"/>
      <c r="C23" s="200">
        <v>90</v>
      </c>
      <c r="D23" s="192"/>
      <c r="E23" s="192">
        <v>5314</v>
      </c>
      <c r="F23" s="192"/>
      <c r="G23" s="192">
        <v>9417</v>
      </c>
      <c r="H23" s="192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0"/>
      <c r="B24" s="216"/>
      <c r="C24" s="201"/>
      <c r="D24" s="193"/>
      <c r="E24" s="193"/>
      <c r="F24" s="193"/>
      <c r="G24" s="193"/>
      <c r="H24" s="193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8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9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1</v>
      </c>
      <c r="B27" s="74" t="s">
        <v>164</v>
      </c>
      <c r="C27" s="133" t="s">
        <v>165</v>
      </c>
      <c r="D27" s="77"/>
      <c r="E27" s="134" t="s">
        <v>166</v>
      </c>
      <c r="F27" s="79"/>
      <c r="G27" s="84">
        <v>6</v>
      </c>
      <c r="H27" s="67"/>
      <c r="I27" s="84" t="s">
        <v>208</v>
      </c>
      <c r="J27" s="66"/>
      <c r="K27" s="66"/>
      <c r="L27" s="67"/>
      <c r="M27" s="65" t="s">
        <v>220</v>
      </c>
      <c r="N27" s="66"/>
      <c r="O27" s="67"/>
      <c r="P27" s="65">
        <v>149</v>
      </c>
      <c r="Q27" s="66"/>
      <c r="R27" s="66"/>
      <c r="S27" s="66"/>
      <c r="T27" s="71"/>
      <c r="U27" s="1"/>
      <c r="V27" s="1"/>
      <c r="W27" s="1"/>
      <c r="X27" s="1"/>
      <c r="Y27" s="194">
        <v>12</v>
      </c>
      <c r="Z27" s="195"/>
      <c r="AA27" s="195"/>
      <c r="AB27" s="195"/>
      <c r="AC27" s="195"/>
      <c r="AD27" s="195"/>
      <c r="AE27" s="195"/>
      <c r="AF27" s="195"/>
      <c r="AG27" s="19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167</v>
      </c>
      <c r="D28" s="81"/>
      <c r="E28" s="136" t="s">
        <v>168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7"/>
      <c r="Z28" s="198"/>
      <c r="AA28" s="198"/>
      <c r="AB28" s="198"/>
      <c r="AC28" s="198"/>
      <c r="AD28" s="198"/>
      <c r="AE28" s="198"/>
      <c r="AF28" s="198"/>
      <c r="AG28" s="19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2</v>
      </c>
      <c r="B29" s="74">
        <v>2</v>
      </c>
      <c r="C29" s="133" t="s">
        <v>169</v>
      </c>
      <c r="D29" s="77"/>
      <c r="E29" s="134" t="s">
        <v>170</v>
      </c>
      <c r="F29" s="79"/>
      <c r="G29" s="84">
        <v>6</v>
      </c>
      <c r="H29" s="67"/>
      <c r="I29" s="84" t="s">
        <v>209</v>
      </c>
      <c r="J29" s="66"/>
      <c r="K29" s="66"/>
      <c r="L29" s="67"/>
      <c r="M29" s="65" t="s">
        <v>221</v>
      </c>
      <c r="N29" s="66"/>
      <c r="O29" s="67"/>
      <c r="P29" s="65">
        <v>161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171</v>
      </c>
      <c r="D30" s="81"/>
      <c r="E30" s="136" t="s">
        <v>172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01">
        <v>3</v>
      </c>
      <c r="B31" s="74">
        <v>3</v>
      </c>
      <c r="C31" s="133" t="s">
        <v>173</v>
      </c>
      <c r="D31" s="77"/>
      <c r="E31" s="134" t="s">
        <v>166</v>
      </c>
      <c r="F31" s="79"/>
      <c r="G31" s="84">
        <v>5</v>
      </c>
      <c r="H31" s="67"/>
      <c r="I31" s="84" t="s">
        <v>210</v>
      </c>
      <c r="J31" s="66"/>
      <c r="K31" s="66"/>
      <c r="L31" s="67"/>
      <c r="M31" s="65" t="s">
        <v>222</v>
      </c>
      <c r="N31" s="66"/>
      <c r="O31" s="67"/>
      <c r="P31" s="65">
        <v>150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174</v>
      </c>
      <c r="D32" s="81"/>
      <c r="E32" s="136" t="s">
        <v>175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01">
        <v>4</v>
      </c>
      <c r="B33" s="74">
        <v>4</v>
      </c>
      <c r="C33" s="133" t="s">
        <v>176</v>
      </c>
      <c r="D33" s="77"/>
      <c r="E33" s="134" t="s">
        <v>177</v>
      </c>
      <c r="F33" s="79"/>
      <c r="G33" s="84">
        <v>6</v>
      </c>
      <c r="H33" s="67"/>
      <c r="I33" s="84" t="s">
        <v>211</v>
      </c>
      <c r="J33" s="66"/>
      <c r="K33" s="66"/>
      <c r="L33" s="67"/>
      <c r="M33" s="65" t="s">
        <v>223</v>
      </c>
      <c r="N33" s="66"/>
      <c r="O33" s="67"/>
      <c r="P33" s="65">
        <v>153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176</v>
      </c>
      <c r="D34" s="81"/>
      <c r="E34" s="136" t="s">
        <v>177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5</v>
      </c>
      <c r="B35" s="74">
        <v>5</v>
      </c>
      <c r="C35" s="133" t="s">
        <v>178</v>
      </c>
      <c r="D35" s="77"/>
      <c r="E35" s="134" t="s">
        <v>179</v>
      </c>
      <c r="F35" s="79"/>
      <c r="G35" s="84">
        <v>6</v>
      </c>
      <c r="H35" s="67"/>
      <c r="I35" s="84" t="s">
        <v>212</v>
      </c>
      <c r="J35" s="66"/>
      <c r="K35" s="66"/>
      <c r="L35" s="67"/>
      <c r="M35" s="65" t="s">
        <v>225</v>
      </c>
      <c r="N35" s="66"/>
      <c r="O35" s="67"/>
      <c r="P35" s="65">
        <v>154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180</v>
      </c>
      <c r="D36" s="81"/>
      <c r="E36" s="136" t="s">
        <v>181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6</v>
      </c>
      <c r="B37" s="74">
        <v>6</v>
      </c>
      <c r="C37" s="133" t="s">
        <v>182</v>
      </c>
      <c r="D37" s="77"/>
      <c r="E37" s="134" t="s">
        <v>183</v>
      </c>
      <c r="F37" s="79"/>
      <c r="G37" s="84">
        <v>6</v>
      </c>
      <c r="H37" s="67"/>
      <c r="I37" s="84" t="s">
        <v>213</v>
      </c>
      <c r="J37" s="66"/>
      <c r="K37" s="66"/>
      <c r="L37" s="67"/>
      <c r="M37" s="65" t="s">
        <v>219</v>
      </c>
      <c r="N37" s="66"/>
      <c r="O37" s="67"/>
      <c r="P37" s="65">
        <v>141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184</v>
      </c>
      <c r="D38" s="81"/>
      <c r="E38" s="136" t="s">
        <v>185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7</v>
      </c>
      <c r="B39" s="74">
        <v>7</v>
      </c>
      <c r="C39" s="76" t="s">
        <v>139</v>
      </c>
      <c r="D39" s="77"/>
      <c r="E39" s="78" t="s">
        <v>186</v>
      </c>
      <c r="F39" s="79"/>
      <c r="G39" s="87">
        <v>6</v>
      </c>
      <c r="H39" s="67"/>
      <c r="I39" s="87" t="s">
        <v>214</v>
      </c>
      <c r="J39" s="66"/>
      <c r="K39" s="66"/>
      <c r="L39" s="67"/>
      <c r="M39" s="65" t="s">
        <v>224</v>
      </c>
      <c r="N39" s="66"/>
      <c r="O39" s="67"/>
      <c r="P39" s="65">
        <v>144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141</v>
      </c>
      <c r="D40" s="81"/>
      <c r="E40" s="82" t="s">
        <v>187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8</v>
      </c>
      <c r="B41" s="74">
        <v>8</v>
      </c>
      <c r="C41" s="133" t="s">
        <v>188</v>
      </c>
      <c r="D41" s="77"/>
      <c r="E41" s="134" t="s">
        <v>189</v>
      </c>
      <c r="F41" s="79"/>
      <c r="G41" s="84">
        <v>5</v>
      </c>
      <c r="H41" s="67"/>
      <c r="I41" s="84" t="s">
        <v>215</v>
      </c>
      <c r="J41" s="66"/>
      <c r="K41" s="66"/>
      <c r="L41" s="67"/>
      <c r="M41" s="65" t="s">
        <v>226</v>
      </c>
      <c r="N41" s="66"/>
      <c r="O41" s="67"/>
      <c r="P41" s="65">
        <v>144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190</v>
      </c>
      <c r="D42" s="81"/>
      <c r="E42" s="136" t="s">
        <v>191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9</v>
      </c>
      <c r="B43" s="74">
        <v>9</v>
      </c>
      <c r="C43" s="76" t="s">
        <v>192</v>
      </c>
      <c r="D43" s="77"/>
      <c r="E43" s="78" t="s">
        <v>193</v>
      </c>
      <c r="F43" s="79"/>
      <c r="G43" s="84">
        <v>5</v>
      </c>
      <c r="H43" s="67"/>
      <c r="I43" s="84" t="s">
        <v>216</v>
      </c>
      <c r="J43" s="66"/>
      <c r="K43" s="66"/>
      <c r="L43" s="67"/>
      <c r="M43" s="65" t="s">
        <v>227</v>
      </c>
      <c r="N43" s="66"/>
      <c r="O43" s="67"/>
      <c r="P43" s="65">
        <v>139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194</v>
      </c>
      <c r="D44" s="81"/>
      <c r="E44" s="82" t="s">
        <v>195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10</v>
      </c>
      <c r="B45" s="74">
        <v>10</v>
      </c>
      <c r="C45" s="76" t="s">
        <v>196</v>
      </c>
      <c r="D45" s="77"/>
      <c r="E45" s="78" t="s">
        <v>197</v>
      </c>
      <c r="F45" s="79"/>
      <c r="G45" s="84">
        <v>5</v>
      </c>
      <c r="H45" s="67"/>
      <c r="I45" s="87" t="s">
        <v>217</v>
      </c>
      <c r="J45" s="66"/>
      <c r="K45" s="66"/>
      <c r="L45" s="67"/>
      <c r="M45" s="65" t="s">
        <v>228</v>
      </c>
      <c r="N45" s="66"/>
      <c r="O45" s="67"/>
      <c r="P45" s="65">
        <v>141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198</v>
      </c>
      <c r="D46" s="81"/>
      <c r="E46" s="82" t="s">
        <v>199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11</v>
      </c>
      <c r="B47" s="74">
        <v>11</v>
      </c>
      <c r="C47" s="76" t="s">
        <v>200</v>
      </c>
      <c r="D47" s="77"/>
      <c r="E47" s="78" t="s">
        <v>201</v>
      </c>
      <c r="F47" s="79"/>
      <c r="G47" s="84">
        <v>5</v>
      </c>
      <c r="H47" s="67"/>
      <c r="I47" s="87" t="s">
        <v>218</v>
      </c>
      <c r="J47" s="66"/>
      <c r="K47" s="66"/>
      <c r="L47" s="67"/>
      <c r="M47" s="65" t="s">
        <v>229</v>
      </c>
      <c r="N47" s="66"/>
      <c r="O47" s="67"/>
      <c r="P47" s="65">
        <v>140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202</v>
      </c>
      <c r="D48" s="81"/>
      <c r="E48" s="82" t="s">
        <v>203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01">
        <v>12</v>
      </c>
      <c r="B49" s="74">
        <v>12</v>
      </c>
      <c r="C49" s="76" t="s">
        <v>240</v>
      </c>
      <c r="D49" s="77"/>
      <c r="E49" s="78" t="s">
        <v>241</v>
      </c>
      <c r="F49" s="79"/>
      <c r="G49" s="84">
        <v>5</v>
      </c>
      <c r="H49" s="67"/>
      <c r="I49" s="87" t="s">
        <v>238</v>
      </c>
      <c r="J49" s="66"/>
      <c r="K49" s="66"/>
      <c r="L49" s="67"/>
      <c r="M49" s="65" t="s">
        <v>242</v>
      </c>
      <c r="N49" s="66"/>
      <c r="O49" s="67"/>
      <c r="P49" s="65">
        <v>151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 t="s">
        <v>236</v>
      </c>
      <c r="D50" s="177"/>
      <c r="E50" s="178" t="s">
        <v>239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13</v>
      </c>
      <c r="B51" s="74">
        <v>13</v>
      </c>
      <c r="C51" s="76" t="s">
        <v>204</v>
      </c>
      <c r="D51" s="77"/>
      <c r="E51" s="78" t="s">
        <v>205</v>
      </c>
      <c r="F51" s="79"/>
      <c r="G51" s="84">
        <v>5</v>
      </c>
      <c r="H51" s="67"/>
      <c r="I51" s="87" t="s">
        <v>210</v>
      </c>
      <c r="J51" s="66"/>
      <c r="K51" s="66"/>
      <c r="L51" s="67"/>
      <c r="M51" s="65" t="s">
        <v>230</v>
      </c>
      <c r="N51" s="66"/>
      <c r="O51" s="67"/>
      <c r="P51" s="65">
        <v>138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206</v>
      </c>
      <c r="D52" s="81"/>
      <c r="E52" s="82" t="s">
        <v>207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3">
        <v>14</v>
      </c>
      <c r="B53" s="74">
        <v>14</v>
      </c>
      <c r="C53" s="76" t="s">
        <v>234</v>
      </c>
      <c r="D53" s="77"/>
      <c r="E53" s="78" t="s">
        <v>235</v>
      </c>
      <c r="F53" s="79"/>
      <c r="G53" s="84">
        <v>4</v>
      </c>
      <c r="H53" s="67"/>
      <c r="I53" s="87" t="s">
        <v>237</v>
      </c>
      <c r="J53" s="66"/>
      <c r="K53" s="66"/>
      <c r="L53" s="67"/>
      <c r="M53" s="65" t="s">
        <v>231</v>
      </c>
      <c r="N53" s="66"/>
      <c r="O53" s="67"/>
      <c r="P53" s="65">
        <v>136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 t="s">
        <v>232</v>
      </c>
      <c r="D54" s="93"/>
      <c r="E54" s="94" t="s">
        <v>233</v>
      </c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6" t="s">
        <v>246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100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男子</v>
      </c>
      <c r="I5" s="9">
        <f>入力!Y27</f>
        <v>12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4307616451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 t="str">
        <f>IF(入力!G7="","",入力!G7)</f>
        <v>JVA000000857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山田</v>
      </c>
      <c r="D17" s="13" t="str">
        <f>IF(入力!E10="","",入力!E10)</f>
        <v>盛雄</v>
      </c>
      <c r="E17" s="13" t="str">
        <f>IF(入力!C9="","",入力!C9)</f>
        <v>ヤマダ</v>
      </c>
      <c r="F17" s="13" t="str">
        <f>IF(入力!E9="","",入力!E9)</f>
        <v>モリオ</v>
      </c>
      <c r="G17" s="13" t="str">
        <f>IF(入力!G9="","",入力!G9)</f>
        <v>JVA004179337</v>
      </c>
      <c r="H17" s="13" t="str">
        <f>IF(入力!J9="","",入力!J9)</f>
        <v/>
      </c>
      <c r="I17" s="13" t="str">
        <f>IF(入力!M9="","",入力!M9)</f>
        <v>225CS13758</v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千葉県柏市南増尾2-2-34</v>
      </c>
      <c r="U17" s="13" t="str">
        <f>IF(入力!AL9="","",入力!AL9)</f>
        <v>080</v>
      </c>
      <c r="V17" s="13" t="str">
        <f>IF(入力!AK10="","",入力!AK10)</f>
        <v>9155</v>
      </c>
      <c r="W17" s="13" t="str">
        <f>IF(入力!AP10="","",入力!AP10)</f>
        <v>5572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宮城</v>
      </c>
      <c r="D18" s="13" t="str">
        <f>IF(入力!E12="","",入力!E12)</f>
        <v>洋一</v>
      </c>
      <c r="E18" s="13" t="str">
        <f>IF(入力!C11="","",入力!C11)</f>
        <v>ミヤンジョウ</v>
      </c>
      <c r="F18" s="13" t="str">
        <f>IF(入力!E11="","",入力!E11)</f>
        <v>ヨウイチ</v>
      </c>
      <c r="G18" s="13" t="str">
        <f>IF(入力!G11="","",入力!G11)</f>
        <v>JVA007718250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66</v>
      </c>
      <c r="M18" s="13"/>
      <c r="N18" s="13"/>
      <c r="O18" s="13"/>
      <c r="P18" s="13"/>
      <c r="Q18" s="13"/>
      <c r="R18" s="13" t="str">
        <f>IF(入力!R11="","",入力!R11)</f>
        <v>273</v>
      </c>
      <c r="S18" s="13" t="str">
        <f>IF(入力!W11="","",入力!W11)</f>
        <v>0048</v>
      </c>
      <c r="T18" s="13" t="str">
        <f>IF(入力!P12="","",入力!P12)</f>
        <v>千葉県船橋市丸山3-59-7</v>
      </c>
      <c r="U18" s="13" t="str">
        <f>IF(入力!AL11="","",入力!AL11)</f>
        <v>090</v>
      </c>
      <c r="V18" s="13" t="str">
        <f>IF(入力!AK12="","",入力!AK12)</f>
        <v>6001</v>
      </c>
      <c r="W18" s="13" t="str">
        <f>IF(入力!AP12="","",入力!AP12)</f>
        <v>9282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久保田</v>
      </c>
      <c r="D20" s="13" t="str">
        <f>IF(入力!E14="","",入力!E14)</f>
        <v>弘子</v>
      </c>
      <c r="E20" s="13" t="str">
        <f>IF(入力!C13="","",入力!C13)</f>
        <v>クボタ</v>
      </c>
      <c r="F20" s="13" t="str">
        <f>IF(入力!E13="","",入力!E13)</f>
        <v>ヒロコ</v>
      </c>
      <c r="G20" s="13" t="str">
        <f>IF(入力!G13="","",入力!G13)</f>
        <v>JVA023680784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44</v>
      </c>
      <c r="M20" s="13"/>
      <c r="N20" s="13"/>
      <c r="O20" s="13"/>
      <c r="P20" s="13"/>
      <c r="Q20" s="13"/>
      <c r="R20" s="13" t="str">
        <f>IF(入力!R13="","",入力!R13)</f>
        <v>272</v>
      </c>
      <c r="S20" s="13" t="str">
        <f>IF(入力!W13="","",入力!W13)</f>
        <v>0804</v>
      </c>
      <c r="T20" s="13" t="str">
        <f>IF(入力!P14="","",入力!P14)</f>
        <v>千葉県市川市柏井町4-229-10</v>
      </c>
      <c r="U20" s="13" t="str">
        <f>IF(入力!AL13="","",入力!AL13)</f>
        <v>080</v>
      </c>
      <c r="V20" s="13" t="str">
        <f>IF(入力!AK14="","",入力!AK14)</f>
        <v>2028</v>
      </c>
      <c r="W20" s="13" t="str">
        <f>IF(入力!AP14="","",入力!AP14)</f>
        <v>2757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築山</v>
      </c>
      <c r="D22" s="13" t="str">
        <f>IF(入力!E18="","",入力!E18)</f>
        <v>秀夫</v>
      </c>
      <c r="E22" s="13" t="str">
        <f>IF(入力!C17="","",入力!C17)</f>
        <v>ツキヤマ</v>
      </c>
      <c r="F22" s="13" t="str">
        <f>IF(入力!E17="","",入力!E17)</f>
        <v>ヒデオ</v>
      </c>
      <c r="G22" s="13"/>
      <c r="H22" s="13"/>
      <c r="I22" s="13"/>
      <c r="J22" s="13"/>
      <c r="K22" s="13"/>
      <c r="L22" s="13">
        <f>IF(入力!AT17="","",入力!AT17)</f>
        <v>72</v>
      </c>
      <c r="M22" s="13"/>
      <c r="N22" s="13">
        <f>IF(入力!C23="","",入力!C23)</f>
        <v>90</v>
      </c>
      <c r="O22" s="13">
        <f>IF(入力!E23="","",入力!E23)</f>
        <v>5314</v>
      </c>
      <c r="P22" s="13">
        <f>IF(入力!G23="","",入力!G23)</f>
        <v>9417</v>
      </c>
      <c r="Q22" s="13"/>
      <c r="R22" s="13" t="str">
        <f>IF(入力!R17="","",入力!R17)</f>
        <v>273</v>
      </c>
      <c r="S22" s="13" t="str">
        <f>IF(入力!W17="","",入力!W17)</f>
        <v>0048</v>
      </c>
      <c r="T22" s="13" t="str">
        <f>IF(入力!P18="","",入力!P18)</f>
        <v>千葉県船橋市丸山2-28-19</v>
      </c>
      <c r="U22" s="13" t="str">
        <f>IF(入力!AL17="","",入力!AL17)</f>
        <v>090</v>
      </c>
      <c r="V22" s="13" t="str">
        <f>IF(入力!AK18="","",入力!AK18)</f>
        <v>5314</v>
      </c>
      <c r="W22" s="13" t="str">
        <f>IF(入力!AP18="","",入力!AP18)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山田</v>
      </c>
      <c r="D23" s="13" t="str">
        <f>IF(入力!$E$16="","",入力!$E$16)</f>
        <v>盛雄</v>
      </c>
      <c r="E23" s="13" t="str">
        <f>IF(入力!$C$15="","",入力!$C$15)</f>
        <v>ヤマダ</v>
      </c>
      <c r="F23" s="13" t="str">
        <f>IF(入力!$E$15="","",入力!$E$15)</f>
        <v>モリオ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平方</v>
      </c>
      <c r="D24" s="51" t="str">
        <f>VLOOKUP($B$51,$A$53:$F$352,4)</f>
        <v>瑛斗</v>
      </c>
      <c r="E24" s="51" t="str">
        <f>VLOOKUP($B$51,$A$53:$F$352,5)</f>
        <v>ヒラカタ</v>
      </c>
      <c r="F24" s="51" t="str">
        <f>VLOOKUP($B$51,$A$53:$F$352,6)</f>
        <v>エイト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平方</v>
      </c>
      <c r="D53" s="13" t="str">
        <f>IF(入力!E28="","",入力!E28)</f>
        <v>瑛斗</v>
      </c>
      <c r="E53" s="13" t="str">
        <f>IF(入力!C27="","",入力!C27)</f>
        <v>ヒラカタ</v>
      </c>
      <c r="F53" s="13" t="str">
        <f>IF(入力!E27="","",入力!E27)</f>
        <v>エイト</v>
      </c>
      <c r="G53" s="13" t="str">
        <f>IF(入力!M27="","",入力!M27)</f>
        <v>JVA021304903</v>
      </c>
      <c r="H53" s="13" t="str">
        <f>IF(入力!I27="","",入力!I27)</f>
        <v>船橋市立坪井小学校</v>
      </c>
      <c r="I53" s="13">
        <f>IF(入力!G27="","",入力!G27)</f>
        <v>6</v>
      </c>
      <c r="J53" s="13">
        <f>IF(入力!P27="","",入力!P27)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樋口</v>
      </c>
      <c r="D54" s="13" t="str">
        <f>IF(入力!E30="","",入力!E30)</f>
        <v>庸佑</v>
      </c>
      <c r="E54" s="13" t="str">
        <f>IF(入力!C29="","",入力!C29)</f>
        <v>ヒグチ</v>
      </c>
      <c r="F54" s="13" t="str">
        <f>IF(入力!E29="","",入力!E29)</f>
        <v>ヨウスケ</v>
      </c>
      <c r="G54" s="13" t="str">
        <f>IF(入力!M29="","",入力!M29)</f>
        <v>JVA022524355</v>
      </c>
      <c r="H54" s="13" t="str">
        <f>IF(入力!I29="","",入力!I29)</f>
        <v>柏市立田中北小学校</v>
      </c>
      <c r="I54" s="13">
        <f>IF(入力!G29="","",入力!G29)</f>
        <v>6</v>
      </c>
      <c r="J54" s="13">
        <f>IF(入力!P29="","",入力!P29)</f>
        <v>161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久保田</v>
      </c>
      <c r="D55" s="13" t="str">
        <f>IF(入力!E32="","",入力!E32)</f>
        <v>瑛人</v>
      </c>
      <c r="E55" s="13" t="str">
        <f>IF(入力!C31="","",入力!C31)</f>
        <v>クボタ</v>
      </c>
      <c r="F55" s="13" t="str">
        <f>IF(入力!E31="","",入力!E31)</f>
        <v>エイト</v>
      </c>
      <c r="G55" s="13" t="str">
        <f>IF(入力!M31="","",入力!M31)</f>
        <v>JVA021511592</v>
      </c>
      <c r="H55" s="13" t="str">
        <f>IF(入力!I31="","",入力!I31)</f>
        <v>市川市立大野小学校</v>
      </c>
      <c r="I55" s="13">
        <f>IF(入力!G31="","",入力!G31)</f>
        <v>5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ヤング</v>
      </c>
      <c r="D56" s="13" t="str">
        <f>IF(入力!E34="","",入力!E34)</f>
        <v>ニコ</v>
      </c>
      <c r="E56" s="13" t="str">
        <f>IF(入力!C33="","",入力!C33)</f>
        <v>ヤング</v>
      </c>
      <c r="F56" s="13" t="str">
        <f>IF(入力!E33="","",入力!E33)</f>
        <v>ニコ</v>
      </c>
      <c r="G56" s="13" t="str">
        <f>IF(入力!M33="","",入力!M33)</f>
        <v>JVA021304897</v>
      </c>
      <c r="H56" s="13" t="str">
        <f>IF(入力!I33="","",入力!I33)</f>
        <v>鎌ヶ谷市立鎌ヶ谷小学校</v>
      </c>
      <c r="I56" s="13">
        <f>IF(入力!G33="","",入力!G33)</f>
        <v>6</v>
      </c>
      <c r="J56" s="13">
        <f>IF(入力!P33="","",入力!P33)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代</v>
      </c>
      <c r="D57" s="13" t="str">
        <f>IF(入力!E36="","",入力!E36)</f>
        <v>洪図</v>
      </c>
      <c r="E57" s="13" t="str">
        <f>IF(入力!C35="","",入力!C35)</f>
        <v>ダイ</v>
      </c>
      <c r="F57" s="13" t="str">
        <f>IF(入力!E35="","",入力!E35)</f>
        <v>コウト</v>
      </c>
      <c r="G57" s="13" t="str">
        <f>IF(入力!M35="","",入力!M35)</f>
        <v>JVA020126094</v>
      </c>
      <c r="H57" s="13" t="str">
        <f>IF(入力!I35="","",入力!I35)</f>
        <v>船橋市立飯山満小学校</v>
      </c>
      <c r="I57" s="13">
        <f>IF(入力!G35="","",入力!G35)</f>
        <v>6</v>
      </c>
      <c r="J57" s="13">
        <f>IF(入力!P35="","",入力!P35)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森川</v>
      </c>
      <c r="D58" s="13" t="str">
        <f>IF(入力!E38="","",入力!E38)</f>
        <v>結仁</v>
      </c>
      <c r="E58" s="13" t="str">
        <f>IF(入力!C37="","",入力!C37)</f>
        <v>モリカワ</v>
      </c>
      <c r="F58" s="13" t="str">
        <f>IF(入力!E37="","",入力!E37)</f>
        <v>ユイト</v>
      </c>
      <c r="G58" s="13" t="str">
        <f>IF(入力!M37="","",入力!M37)</f>
        <v>JVA018621358</v>
      </c>
      <c r="H58" s="13" t="str">
        <f>IF(入力!I37="","",入力!I37)</f>
        <v>船橋市立塚田南小学校</v>
      </c>
      <c r="I58" s="13">
        <f>IF(入力!G37="","",入力!G37)</f>
        <v>6</v>
      </c>
      <c r="J58" s="13">
        <f>IF(入力!P37="","",入力!P37)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山田</v>
      </c>
      <c r="D59" s="13" t="str">
        <f>IF(入力!E40="","",入力!E40)</f>
        <v>明雅</v>
      </c>
      <c r="E59" s="13" t="str">
        <f>IF(入力!C39="","",入力!C39)</f>
        <v>ヤマダ</v>
      </c>
      <c r="F59" s="13" t="str">
        <f>IF(入力!E39="","",入力!E39)</f>
        <v>メイガ</v>
      </c>
      <c r="G59" s="13" t="str">
        <f>IF(入力!M39="","",入力!M39)</f>
        <v>JVA021029479</v>
      </c>
      <c r="H59" s="13" t="str">
        <f>IF(入力!I39="","",入力!I39)</f>
        <v>柏市立酒井根小学校</v>
      </c>
      <c r="I59" s="13">
        <f>IF(入力!G39="","",入力!G39)</f>
        <v>6</v>
      </c>
      <c r="J59" s="13">
        <f>IF(入力!P39="","",入力!P39)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岩﨑</v>
      </c>
      <c r="D60" s="13" t="str">
        <f>IF(入力!E42="","",入力!E42)</f>
        <v>鉄太朗</v>
      </c>
      <c r="E60" s="13" t="str">
        <f>IF(入力!C41="","",入力!C41)</f>
        <v>イワサキ</v>
      </c>
      <c r="F60" s="13" t="str">
        <f>IF(入力!E41="","",入力!E41)</f>
        <v>テツタロウ</v>
      </c>
      <c r="G60" s="13" t="str">
        <f>IF(入力!M41="","",入力!M41)</f>
        <v>JVA021304910</v>
      </c>
      <c r="H60" s="13" t="str">
        <f>IF(入力!I41="","",入力!I41)</f>
        <v>柏市立富勢小学校</v>
      </c>
      <c r="I60" s="13">
        <f>IF(入力!G41="","",入力!G41)</f>
        <v>5</v>
      </c>
      <c r="J60" s="13">
        <f>IF(入力!P41="","",入力!P41)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平山</v>
      </c>
      <c r="D61" s="13" t="str">
        <f>IF(入力!E44="","",入力!E44)</f>
        <v>篤人</v>
      </c>
      <c r="E61" s="13" t="str">
        <f>IF(入力!C43="","",入力!C43)</f>
        <v>ヒラヤマ</v>
      </c>
      <c r="F61" s="13" t="str">
        <f>IF(入力!E43="","",入力!E43)</f>
        <v>アツト</v>
      </c>
      <c r="G61" s="13" t="str">
        <f>IF(入力!M43="","",入力!M43)</f>
        <v>JVA019934754</v>
      </c>
      <c r="H61" s="13" t="str">
        <f>IF(入力!I43="","",入力!I43)</f>
        <v>船橋市立八木が谷小学校</v>
      </c>
      <c r="I61" s="13">
        <f>IF(入力!G43="","",入力!G43)</f>
        <v>5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青木</v>
      </c>
      <c r="D62" s="13" t="str">
        <f>IF(入力!E46="","",入力!E46)</f>
        <v>優成</v>
      </c>
      <c r="E62" s="13" t="str">
        <f>IF(入力!C45="","",入力!C45)</f>
        <v>アオキ</v>
      </c>
      <c r="F62" s="13" t="str">
        <f>IF(入力!E45="","",入力!E45)</f>
        <v>ユウセイ</v>
      </c>
      <c r="G62" s="13" t="str">
        <f>IF(入力!M45="","",入力!M45)</f>
        <v>JVA020013783</v>
      </c>
      <c r="H62" s="13" t="str">
        <f>IF(入力!I45="","",入力!I45)</f>
        <v>松戸市立大橋小学校</v>
      </c>
      <c r="I62" s="13">
        <f>IF(入力!G45="","",入力!G45)</f>
        <v>5</v>
      </c>
      <c r="J62" s="13">
        <f>IF(入力!P45="","",入力!P45)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臼井</v>
      </c>
      <c r="D63" s="13" t="str">
        <f>IF(入力!E48="","",入力!E48)</f>
        <v>啓人</v>
      </c>
      <c r="E63" s="13" t="str">
        <f>IF(入力!C47="","",入力!C47)</f>
        <v>ウスイ</v>
      </c>
      <c r="F63" s="13" t="str">
        <f>IF(入力!E47="","",入力!E47)</f>
        <v>ケイト</v>
      </c>
      <c r="G63" s="13" t="str">
        <f>IF(入力!M47="","",入力!M47)</f>
        <v>JVA020133443</v>
      </c>
      <c r="H63" s="13" t="str">
        <f>IF(入力!I47="","",入力!I47)</f>
        <v>鎌ケ谷市立西部小学校</v>
      </c>
      <c r="I63" s="13">
        <f>IF(入力!G47="","",入力!G47)</f>
        <v>5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佐藤</v>
      </c>
      <c r="D64" s="13" t="str">
        <f>IF(入力!E50="","",入力!E50)</f>
        <v>晴文</v>
      </c>
      <c r="E64" s="13" t="str">
        <f>IF(入力!C49="","",入力!C49)</f>
        <v>サトウ</v>
      </c>
      <c r="F64" s="13" t="str">
        <f>IF(入力!E49="","",入力!E49)</f>
        <v>ハルフミ</v>
      </c>
      <c r="G64" s="13" t="str">
        <f>IF(入力!M49="","",入力!M49)</f>
        <v>JVA022191625</v>
      </c>
      <c r="H64" s="13" t="str">
        <f>IF(入力!I49="","",入力!I49)</f>
        <v>市川市立稲荷木小学校</v>
      </c>
      <c r="I64" s="13">
        <f>IF(入力!G49="","",入力!G49)</f>
        <v>5</v>
      </c>
      <c r="J64" s="13">
        <f>IF(入力!P49="","",入力!P49)</f>
        <v>151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市村</v>
      </c>
      <c r="D65" s="13" t="str">
        <f>IF(入力!E52="","",入力!E52)</f>
        <v>優樹</v>
      </c>
      <c r="E65" s="13" t="str">
        <f>IF(入力!C51="","",入力!C51)</f>
        <v>イチムラ</v>
      </c>
      <c r="F65" s="13" t="str">
        <f>IF(入力!E51="","",入力!E51)</f>
        <v>マサキ</v>
      </c>
      <c r="G65" s="13" t="str">
        <f>IF(入力!M51="","",入力!M51)</f>
        <v xml:space="preserve">JVA020831738	</v>
      </c>
      <c r="H65" s="13" t="str">
        <f>IF(入力!I51="","",入力!I51)</f>
        <v>市川市立大野小学校</v>
      </c>
      <c r="I65" s="13">
        <f>IF(入力!G51="","",入力!G51)</f>
        <v>5</v>
      </c>
      <c r="J65" s="13">
        <f>IF(入力!P51="","",入力!P51)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中上</v>
      </c>
      <c r="D66" s="13" t="str">
        <f>IF(入力!E54="","",入力!E54)</f>
        <v>耕士郎</v>
      </c>
      <c r="E66" s="13" t="str">
        <f>IF(入力!C53="","",入力!C53)</f>
        <v>ナカガミ</v>
      </c>
      <c r="F66" s="13" t="str">
        <f>IF(入力!E53="","",入力!E53)</f>
        <v>コウシロウ</v>
      </c>
      <c r="G66" s="13" t="str">
        <f>IF(入力!M53="","",入力!M53)</f>
        <v>JVA021245237</v>
      </c>
      <c r="H66" s="13" t="str">
        <f>IF(入力!I53="","",入力!I53)</f>
        <v>鎌ケ谷市立道野辺小学校</v>
      </c>
      <c r="I66" s="13">
        <f>IF(入力!G53="","",入力!G53)</f>
        <v>4</v>
      </c>
      <c r="J66" s="13">
        <f>IF(入力!P53="","",入力!P53)</f>
        <v>136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2026-04-22T05:40:52Z</dcterms:modified>
</cp:coreProperties>
</file>