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寛子\Desktop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<sst xmlns="http://schemas.openxmlformats.org/spreadsheetml/2006/main" count="423" uniqueCount="281">
  <si>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</si>
  <si>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</si>
  <si>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</si>
  <si>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</si>
  <si>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</si>
  <si>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</si>
  <si>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</si>
  <si>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</si>
  <si>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</si>
  <si>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</si>
  <si>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</si>
  <si>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</si>
  <si>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</si>
  <si>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</si>
  <si>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</si>
  <si>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</si>
  <si>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</si>
  <si>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</si>
  <si>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</si>
  <si>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</si>
  <si>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</si>
  <si>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</si>
  <si>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</si>
  <si>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</si>
  <si>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</si>
  <si>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</si>
  <si>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</si>
  <si>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</si>
  <si>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</si>
  <si>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</si>
  <si>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</si>
  <si>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</si>
  <si>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</si>
  <si>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</si>
  <si>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</si>
  <si>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</si>
  <si>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</si>
  <si>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</si>
  <si>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</si>
  <si>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</si>
  <si>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</si>
  <si>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</si>
  <si>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</si>
  <si>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</si>
  <si>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</si>
  <si>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</si>
  <si>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</si>
  <si>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</si>
  <si>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</si>
  <si>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</si>
  <si>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</si>
  <si>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</si>
  <si>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</si>
  <si>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</si>
  <si>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</si>
  <si>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</si>
  <si>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</si>
  <si>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</si>
  <si>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</si>
  <si>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</si>
  <si>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</si>
  <si>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</si>
  <si>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</si>
  <si>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</si>
  <si>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</si>
  <si>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</si>
  <si>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</si>
  <si>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</si>
  <si>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</si>
  <si>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</si>
  <si>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</si>
  <si>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</si>
  <si>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</si>
  <si>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</si>
  <si>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</si>
  <si>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</si>
  <si>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</si>
  <si>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</si>
  <si>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</si>
  <si>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</si>
  <si>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</si>
  <si>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</si>
  <si>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</si>
  <si>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</si>
  <si>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</si>
  <si>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</si>
  <si>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</si>
  <si>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</si>
  <si>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</si>
  <si>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</si>
  <si>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</si>
  <si>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</si>
  <si>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</si>
  <si>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</si>
  <si>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</si>
  <si>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</si>
  <si>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</si>
  <si>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</si>
  <si>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</si>
  <si>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</si>
  <si>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</si>
  <si>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</si>
  <si>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</si>
  <si>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</si>
  <si>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</si>
  <si>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</si>
  <si>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</si>
  <si>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</si>
  <si>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</si>
  <si>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</si>
  <si>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</si>
  <si>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</si>
  <si>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</si>
  <si>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</si>
  <si>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</si>
  <si>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</si>
  <si>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</si>
  <si>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</si>
  <si>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</si>
  <si>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</si>
  <si>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</si>
  <si>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</si>
  <si>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</si>
  <si>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</si>
  <si>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</si>
  <si>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</si>
  <si>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</si>
  <si>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</si>
  <si>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</si>
  <si>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</si>
  <si>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</si>
  <si>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</si>
  <si>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</si>
  <si>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</si>
  <si>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</si>
  <si>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</si>
  <si>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</si>
  <si>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</si>
  <si>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</si>
  <si>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</si>
  <si>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</si>
  <si>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</si>
  <si>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</si>
  <si>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</si>
  <si>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</si>
  <si>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</si>
  <si>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</si>
  <si>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</si>
  <si>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</si>
  <si>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</si>
  <si>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</si>
  <si>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</si>
  <si>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</si>
  <si>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</si>
  <si>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</si>
  <si>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</si>
  <si>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</si>
  <si>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</si>
  <si>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</si>
  <si>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</si>
  <si>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</si>
  <si>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</si>
  <si>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</si>
  <si>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</si>
  <si>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</si>
  <si>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</si>
  <si>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</si>
  <si>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</si>
  <si>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</si>
  <si>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</si>
  <si>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</si>
  <si>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</si>
  <si>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</si>
  <si>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</si>
  <si>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</si>
  <si>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</si>
  <si>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</si>
  <si>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</si>
  <si>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</si>
  <si>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</si>
  <si>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</si>
  <si>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</si>
  <si>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</si>
  <si>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</si>
  <si>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</si>
  <si>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</si>
  <si>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</si>
  <si>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</si>
  <si>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</si>
  <si>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</si>
  <si>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</si>
  <si>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</si>
  <si>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</si>
  <si>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</si>
  <si>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</si>
  <si>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</si>
  <si>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</si>
  <si>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</si>
  <si>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</si>
  <si>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</si>
  <si>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</si>
  <si>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ホウデンヒガシスポーツクラブ</t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</si>
  <si>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</si>
  <si>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</si>
  <si>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</si>
  <si>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</si>
  <si>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辰憲</t>
    <rPh sb="0" eb="2">
      <t>タツノリ</t>
    </rPh>
    <phoneticPr fontId="2"/>
  </si>
  <si>
    <t>タナカ</t>
    <phoneticPr fontId="2"/>
  </si>
  <si>
    <t>タツノリ</t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</si>
  <si>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</si>
  <si>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</si>
  <si>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</si>
  <si>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</si>
  <si>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091A004193</t>
    <phoneticPr fontId="2"/>
  </si>
  <si>
    <t>091C018379</t>
    <phoneticPr fontId="2"/>
  </si>
  <si>
    <t>273</t>
    <phoneticPr fontId="2"/>
  </si>
  <si>
    <t>00041</t>
    <phoneticPr fontId="2"/>
  </si>
  <si>
    <t>船橋市旭町2-10-21</t>
    <rPh sb="0" eb="3">
      <t>フナバシシ</t>
    </rPh>
    <rPh sb="3" eb="5">
      <t>アサヒチョウ</t>
    </rPh>
    <phoneticPr fontId="2"/>
  </si>
  <si>
    <t>047</t>
    <phoneticPr fontId="2"/>
  </si>
  <si>
    <t>438</t>
    <phoneticPr fontId="2"/>
  </si>
  <si>
    <t>5356</t>
    <phoneticPr fontId="2"/>
  </si>
  <si>
    <t>090</t>
    <phoneticPr fontId="2"/>
  </si>
  <si>
    <t>4170</t>
    <phoneticPr fontId="2"/>
  </si>
  <si>
    <t>6964</t>
    <phoneticPr fontId="2"/>
  </si>
  <si>
    <t>438</t>
    <phoneticPr fontId="2"/>
  </si>
  <si>
    <t>0041</t>
    <phoneticPr fontId="2"/>
  </si>
  <si>
    <t>6356</t>
    <phoneticPr fontId="2"/>
  </si>
  <si>
    <t>坪井</t>
    <rPh sb="0" eb="2">
      <t>ツボイ</t>
    </rPh>
    <phoneticPr fontId="2"/>
  </si>
  <si>
    <t>将海</t>
    <rPh sb="0" eb="1">
      <t>マサ</t>
    </rPh>
    <rPh sb="1" eb="2">
      <t>ウミ</t>
    </rPh>
    <phoneticPr fontId="2"/>
  </si>
  <si>
    <t>マスダ　</t>
    <phoneticPr fontId="2"/>
  </si>
  <si>
    <t>ユウト</t>
    <phoneticPr fontId="2"/>
  </si>
  <si>
    <t>増田</t>
    <rPh sb="0" eb="2">
      <t>マスダ</t>
    </rPh>
    <phoneticPr fontId="2"/>
  </si>
  <si>
    <t>悠人</t>
    <rPh sb="0" eb="1">
      <t>ユウ</t>
    </rPh>
    <rPh sb="1" eb="2">
      <t>ヒト</t>
    </rPh>
    <phoneticPr fontId="2"/>
  </si>
  <si>
    <t>ツボイ</t>
    <phoneticPr fontId="2"/>
  </si>
  <si>
    <t>マサミ</t>
    <phoneticPr fontId="2"/>
  </si>
  <si>
    <t>キタノ</t>
    <phoneticPr fontId="2"/>
  </si>
  <si>
    <t>カズマサ</t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</si>
  <si>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</si>
  <si>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</si>
  <si>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イマイ</t>
    <phoneticPr fontId="2"/>
  </si>
  <si>
    <t>リョウタ</t>
    <phoneticPr fontId="2"/>
  </si>
  <si>
    <t>今井</t>
    <rPh sb="0" eb="2">
      <t>イマイ</t>
    </rPh>
    <phoneticPr fontId="2"/>
  </si>
  <si>
    <t>崚太</t>
    <rPh sb="0" eb="2">
      <t>リョウタ</t>
    </rPh>
    <phoneticPr fontId="2"/>
  </si>
  <si>
    <t>マルヤマ</t>
    <phoneticPr fontId="2"/>
  </si>
  <si>
    <t>ソラ</t>
    <phoneticPr fontId="2"/>
  </si>
  <si>
    <t>丸山</t>
    <rPh sb="0" eb="2">
      <t>マルヤマ</t>
    </rPh>
    <phoneticPr fontId="2"/>
  </si>
  <si>
    <t>大空</t>
    <rPh sb="0" eb="2">
      <t>オオゾラ</t>
    </rPh>
    <phoneticPr fontId="2"/>
  </si>
  <si>
    <t>ショウ</t>
    <phoneticPr fontId="2"/>
  </si>
  <si>
    <t>翔</t>
    <rPh sb="0" eb="1">
      <t>カケル</t>
    </rPh>
    <phoneticPr fontId="2"/>
  </si>
  <si>
    <t>タムラ</t>
    <phoneticPr fontId="2"/>
  </si>
  <si>
    <t>カイ</t>
    <phoneticPr fontId="2"/>
  </si>
  <si>
    <t>田村</t>
    <rPh sb="0" eb="2">
      <t>タムラ</t>
    </rPh>
    <phoneticPr fontId="2"/>
  </si>
  <si>
    <t>海</t>
    <rPh sb="0" eb="1">
      <t>ウミ</t>
    </rPh>
    <phoneticPr fontId="2"/>
  </si>
  <si>
    <t>アリミズ</t>
    <phoneticPr fontId="2"/>
  </si>
  <si>
    <t>ソウマ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</si>
  <si>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</si>
  <si>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</si>
  <si>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オオサワ　</t>
    <phoneticPr fontId="2"/>
  </si>
  <si>
    <t>ミキト</t>
    <phoneticPr fontId="2"/>
  </si>
  <si>
    <t>大澤</t>
    <rPh sb="0" eb="2">
      <t>オオサワ</t>
    </rPh>
    <phoneticPr fontId="2"/>
  </si>
  <si>
    <t>樹人</t>
    <rPh sb="0" eb="1">
      <t>ジュ</t>
    </rPh>
    <rPh sb="1" eb="2">
      <t>ヒト</t>
    </rPh>
    <phoneticPr fontId="2"/>
  </si>
  <si>
    <t>マルヤマ</t>
    <phoneticPr fontId="2"/>
  </si>
  <si>
    <t>シュンヤ</t>
    <phoneticPr fontId="2"/>
  </si>
  <si>
    <t>隼矢</t>
    <rPh sb="0" eb="2">
      <t>シュンヤ</t>
    </rPh>
    <phoneticPr fontId="2"/>
  </si>
  <si>
    <t>キタノ</t>
    <phoneticPr fontId="2"/>
  </si>
  <si>
    <t>ミツマサ</t>
    <phoneticPr fontId="2"/>
  </si>
  <si>
    <t>光政</t>
    <rPh sb="0" eb="2">
      <t>ミツマサ</t>
    </rPh>
    <phoneticPr fontId="2"/>
  </si>
  <si>
    <t>ヨコタ</t>
    <phoneticPr fontId="2"/>
  </si>
  <si>
    <t>リュウタ</t>
    <phoneticPr fontId="2"/>
  </si>
  <si>
    <t>横田</t>
    <rPh sb="0" eb="2">
      <t>ヨコタ</t>
    </rPh>
    <phoneticPr fontId="2"/>
  </si>
  <si>
    <t>琉詩</t>
    <rPh sb="0" eb="1">
      <t>ル</t>
    </rPh>
    <rPh sb="1" eb="2">
      <t>ウタ</t>
    </rPh>
    <phoneticPr fontId="2"/>
  </si>
  <si>
    <t>船橋市立船橋小学校</t>
    <rPh sb="0" eb="4">
      <t>フナバシシリツ</t>
    </rPh>
    <rPh sb="4" eb="6">
      <t>フナバシ</t>
    </rPh>
    <rPh sb="6" eb="9">
      <t>ショウガッコウ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</si>
  <si>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</si>
  <si>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</si>
  <si>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</si>
  <si>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船橋市立法典東小学校</t>
    <rPh sb="0" eb="10">
      <t>フナバシシリツホウテンヒガシショウガッコウ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</si>
  <si>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</si>
  <si>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①</t>
    <phoneticPr fontId="2"/>
  </si>
  <si>
    <t>船橋市</t>
    <rPh sb="0" eb="3">
      <t>フナバシシ</t>
    </rPh>
    <phoneticPr fontId="2"/>
  </si>
  <si>
    <t>アーバンパークライン</t>
    <phoneticPr fontId="2"/>
  </si>
  <si>
    <t>馬込沢</t>
    <rPh sb="0" eb="3">
      <t>マゴメザワ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</si>
</sst>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Normal="100" workbookViewId="0">
      <selection activeCell="C48" sqref="C48:D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278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179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431605888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12004</v>
      </c>
      <c r="K5" s="145"/>
      <c r="L5" s="145"/>
      <c r="M5" s="145"/>
      <c r="N5" s="145"/>
      <c r="O5" s="145"/>
      <c r="P5" s="198" t="s">
        <v>279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280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204</v>
      </c>
      <c r="D7" s="110"/>
      <c r="E7" s="132" t="s">
        <v>205</v>
      </c>
      <c r="F7" s="111"/>
      <c r="G7" s="92">
        <v>506095633</v>
      </c>
      <c r="H7" s="92"/>
      <c r="I7" s="92"/>
      <c r="J7" s="92">
        <v>1066</v>
      </c>
      <c r="K7" s="92"/>
      <c r="L7" s="92"/>
      <c r="M7" s="92" t="s">
        <v>213</v>
      </c>
      <c r="N7" s="92"/>
      <c r="O7" s="92"/>
      <c r="P7" s="89" t="s">
        <v>72</v>
      </c>
      <c r="Q7" s="90"/>
      <c r="R7" s="108" t="s">
        <v>215</v>
      </c>
      <c r="S7" s="108"/>
      <c r="T7" s="108"/>
      <c r="U7" s="108"/>
      <c r="V7" s="50" t="s">
        <v>73</v>
      </c>
      <c r="W7" s="107" t="s">
        <v>216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218</v>
      </c>
      <c r="AM7" s="146"/>
      <c r="AN7" s="146"/>
      <c r="AO7" s="146"/>
      <c r="AP7" s="146"/>
      <c r="AQ7" s="146"/>
      <c r="AR7" s="146"/>
      <c r="AS7" s="59" t="s">
        <v>75</v>
      </c>
      <c r="AT7" s="257">
        <v>66</v>
      </c>
    </row>
    <row r="8" spans="1:51" ht="18" customHeight="1">
      <c r="A8" s="99"/>
      <c r="B8" s="100"/>
      <c r="C8" s="134" t="s">
        <v>202</v>
      </c>
      <c r="D8" s="135"/>
      <c r="E8" s="136" t="s">
        <v>203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217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219</v>
      </c>
      <c r="AL8" s="150"/>
      <c r="AM8" s="150"/>
      <c r="AN8" s="150"/>
      <c r="AO8" s="60" t="s">
        <v>76</v>
      </c>
      <c r="AP8" s="150" t="s">
        <v>220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31" t="s">
        <v>207</v>
      </c>
      <c r="D9" s="110"/>
      <c r="E9" s="132" t="s">
        <v>208</v>
      </c>
      <c r="F9" s="111"/>
      <c r="G9" s="92">
        <v>506095960</v>
      </c>
      <c r="H9" s="92"/>
      <c r="I9" s="92"/>
      <c r="J9" s="92"/>
      <c r="K9" s="92"/>
      <c r="L9" s="92"/>
      <c r="M9" s="92" t="s">
        <v>214</v>
      </c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221</v>
      </c>
      <c r="AM9" s="146"/>
      <c r="AN9" s="146"/>
      <c r="AO9" s="146"/>
      <c r="AP9" s="146"/>
      <c r="AQ9" s="146"/>
      <c r="AR9" s="146"/>
      <c r="AS9" s="59" t="s">
        <v>194</v>
      </c>
      <c r="AT9" s="258">
        <v>34</v>
      </c>
    </row>
    <row r="10" spans="1:51" ht="18" customHeight="1">
      <c r="A10" s="99"/>
      <c r="B10" s="100"/>
      <c r="C10" s="134" t="s">
        <v>202</v>
      </c>
      <c r="D10" s="135"/>
      <c r="E10" s="136" t="s">
        <v>206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222</v>
      </c>
      <c r="AL10" s="150"/>
      <c r="AM10" s="150"/>
      <c r="AN10" s="150"/>
      <c r="AO10" s="60" t="s">
        <v>195</v>
      </c>
      <c r="AP10" s="150" t="s">
        <v>223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1" t="s">
        <v>209</v>
      </c>
      <c r="D11" s="110"/>
      <c r="E11" s="132" t="s">
        <v>210</v>
      </c>
      <c r="F11" s="111"/>
      <c r="G11" s="92">
        <v>51016423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218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48</v>
      </c>
    </row>
    <row r="12" spans="1:51" ht="18" customHeight="1">
      <c r="A12" s="99"/>
      <c r="B12" s="100"/>
      <c r="C12" s="134" t="s">
        <v>211</v>
      </c>
      <c r="D12" s="135"/>
      <c r="E12" s="136" t="s">
        <v>212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224</v>
      </c>
      <c r="AL12" s="150"/>
      <c r="AM12" s="150"/>
      <c r="AN12" s="150"/>
      <c r="AO12" s="60" t="s">
        <v>195</v>
      </c>
      <c r="AP12" s="150" t="s">
        <v>220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2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1" t="s">
        <v>166</v>
      </c>
      <c r="B15" s="100"/>
      <c r="C15" s="131" t="s">
        <v>204</v>
      </c>
      <c r="D15" s="110"/>
      <c r="E15" s="132" t="s">
        <v>205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215</v>
      </c>
      <c r="S15" s="108"/>
      <c r="T15" s="108"/>
      <c r="U15" s="108"/>
      <c r="V15" s="49" t="s">
        <v>73</v>
      </c>
      <c r="W15" s="107" t="s">
        <v>225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218</v>
      </c>
      <c r="AM15" s="146"/>
      <c r="AN15" s="146"/>
      <c r="AO15" s="146"/>
      <c r="AP15" s="146"/>
      <c r="AQ15" s="146"/>
      <c r="AR15" s="146"/>
      <c r="AS15" s="59" t="s">
        <v>194</v>
      </c>
      <c r="AT15" s="258"/>
    </row>
    <row r="16" spans="1:51" ht="18" customHeight="1">
      <c r="A16" s="99"/>
      <c r="B16" s="100"/>
      <c r="C16" s="134" t="s">
        <v>202</v>
      </c>
      <c r="D16" s="135"/>
      <c r="E16" s="136" t="s">
        <v>203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217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219</v>
      </c>
      <c r="AL16" s="150"/>
      <c r="AM16" s="150"/>
      <c r="AN16" s="150"/>
      <c r="AO16" s="60" t="s">
        <v>195</v>
      </c>
      <c r="AP16" s="150" t="s">
        <v>226</v>
      </c>
      <c r="AQ16" s="150"/>
      <c r="AR16" s="150"/>
      <c r="AS16" s="151"/>
      <c r="AT16" s="258"/>
    </row>
    <row r="17" spans="1:46">
      <c r="A17" s="99" t="s">
        <v>6</v>
      </c>
      <c r="B17" s="100"/>
      <c r="C17" s="157" t="str">
        <f>IF(P16="","",P16)</f>
        <v>船橋市旭町2-10-21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047-438-6356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6" t="s">
        <v>277</v>
      </c>
      <c r="C25" s="131" t="s">
        <v>229</v>
      </c>
      <c r="D25" s="110"/>
      <c r="E25" s="132" t="s">
        <v>230</v>
      </c>
      <c r="F25" s="111"/>
      <c r="G25" s="118">
        <v>5</v>
      </c>
      <c r="H25" s="114"/>
      <c r="I25" s="112" t="s">
        <v>271</v>
      </c>
      <c r="J25" s="113"/>
      <c r="K25" s="113"/>
      <c r="L25" s="114"/>
      <c r="M25" s="118">
        <v>515814073</v>
      </c>
      <c r="N25" s="113"/>
      <c r="O25" s="114"/>
      <c r="P25" s="118">
        <v>144</v>
      </c>
      <c r="Q25" s="113"/>
      <c r="R25" s="113"/>
      <c r="S25" s="113"/>
      <c r="T25" s="119"/>
      <c r="U25" s="1"/>
      <c r="V25" s="1"/>
      <c r="W25" s="1"/>
      <c r="X25" s="1"/>
      <c r="Y25" s="121">
        <v>14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231</v>
      </c>
      <c r="D26" s="135"/>
      <c r="E26" s="136" t="s">
        <v>232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233</v>
      </c>
      <c r="D27" s="110"/>
      <c r="E27" s="132" t="s">
        <v>234</v>
      </c>
      <c r="F27" s="111"/>
      <c r="G27" s="118">
        <v>5</v>
      </c>
      <c r="H27" s="114"/>
      <c r="I27" s="112" t="s">
        <v>271</v>
      </c>
      <c r="J27" s="113"/>
      <c r="K27" s="113"/>
      <c r="L27" s="114"/>
      <c r="M27" s="118">
        <v>515814083</v>
      </c>
      <c r="N27" s="113"/>
      <c r="O27" s="114"/>
      <c r="P27" s="118">
        <v>143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227</v>
      </c>
      <c r="D28" s="135"/>
      <c r="E28" s="136" t="s">
        <v>228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235</v>
      </c>
      <c r="D29" s="110"/>
      <c r="E29" s="132" t="s">
        <v>236</v>
      </c>
      <c r="F29" s="111"/>
      <c r="G29" s="118">
        <v>5</v>
      </c>
      <c r="H29" s="114"/>
      <c r="I29" s="112" t="s">
        <v>272</v>
      </c>
      <c r="J29" s="113"/>
      <c r="K29" s="113"/>
      <c r="L29" s="114"/>
      <c r="M29" s="118">
        <v>515814091</v>
      </c>
      <c r="N29" s="113"/>
      <c r="O29" s="114"/>
      <c r="P29" s="118">
        <v>151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237</v>
      </c>
      <c r="D30" s="135"/>
      <c r="E30" s="136" t="s">
        <v>238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239</v>
      </c>
      <c r="D31" s="110"/>
      <c r="E31" s="132" t="s">
        <v>240</v>
      </c>
      <c r="F31" s="111"/>
      <c r="G31" s="118">
        <v>5</v>
      </c>
      <c r="H31" s="114"/>
      <c r="I31" s="112" t="s">
        <v>273</v>
      </c>
      <c r="J31" s="113"/>
      <c r="K31" s="113"/>
      <c r="L31" s="114"/>
      <c r="M31" s="118">
        <v>516236880</v>
      </c>
      <c r="N31" s="113"/>
      <c r="O31" s="114"/>
      <c r="P31" s="118">
        <v>143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241</v>
      </c>
      <c r="D32" s="135"/>
      <c r="E32" s="136" t="s">
        <v>242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243</v>
      </c>
      <c r="D33" s="110"/>
      <c r="E33" s="132" t="s">
        <v>244</v>
      </c>
      <c r="F33" s="111"/>
      <c r="G33" s="118">
        <v>5</v>
      </c>
      <c r="H33" s="114"/>
      <c r="I33" s="112" t="s">
        <v>274</v>
      </c>
      <c r="J33" s="113"/>
      <c r="K33" s="113"/>
      <c r="L33" s="114"/>
      <c r="M33" s="118">
        <v>516949089</v>
      </c>
      <c r="N33" s="113"/>
      <c r="O33" s="114"/>
      <c r="P33" s="118">
        <v>141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245</v>
      </c>
      <c r="D34" s="135"/>
      <c r="E34" s="136" t="s">
        <v>246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243</v>
      </c>
      <c r="D35" s="110"/>
      <c r="E35" s="132" t="s">
        <v>247</v>
      </c>
      <c r="F35" s="111"/>
      <c r="G35" s="118">
        <v>5</v>
      </c>
      <c r="H35" s="114"/>
      <c r="I35" s="112" t="s">
        <v>274</v>
      </c>
      <c r="J35" s="113"/>
      <c r="K35" s="113"/>
      <c r="L35" s="114"/>
      <c r="M35" s="118">
        <v>516949094</v>
      </c>
      <c r="N35" s="113"/>
      <c r="O35" s="114"/>
      <c r="P35" s="118">
        <v>138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245</v>
      </c>
      <c r="D36" s="135"/>
      <c r="E36" s="136" t="s">
        <v>248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249</v>
      </c>
      <c r="D37" s="110"/>
      <c r="E37" s="132" t="s">
        <v>250</v>
      </c>
      <c r="F37" s="111"/>
      <c r="G37" s="118">
        <v>5</v>
      </c>
      <c r="H37" s="114"/>
      <c r="I37" s="112" t="s">
        <v>275</v>
      </c>
      <c r="J37" s="113"/>
      <c r="K37" s="113"/>
      <c r="L37" s="114"/>
      <c r="M37" s="118">
        <v>518622978</v>
      </c>
      <c r="N37" s="113"/>
      <c r="O37" s="114"/>
      <c r="P37" s="118">
        <v>148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251</v>
      </c>
      <c r="D38" s="135"/>
      <c r="E38" s="136" t="s">
        <v>252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253</v>
      </c>
      <c r="D39" s="110"/>
      <c r="E39" s="132" t="s">
        <v>254</v>
      </c>
      <c r="F39" s="111"/>
      <c r="G39" s="118">
        <v>4</v>
      </c>
      <c r="H39" s="114"/>
      <c r="I39" s="112" t="s">
        <v>275</v>
      </c>
      <c r="J39" s="113"/>
      <c r="K39" s="113"/>
      <c r="L39" s="114"/>
      <c r="M39" s="118">
        <v>515468476</v>
      </c>
      <c r="N39" s="113"/>
      <c r="O39" s="114"/>
      <c r="P39" s="118">
        <v>141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255</v>
      </c>
      <c r="D40" s="135"/>
      <c r="E40" s="136" t="s">
        <v>256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257</v>
      </c>
      <c r="D41" s="110"/>
      <c r="E41" s="132" t="s">
        <v>258</v>
      </c>
      <c r="F41" s="111"/>
      <c r="G41" s="118">
        <v>4</v>
      </c>
      <c r="H41" s="114"/>
      <c r="I41" s="112" t="s">
        <v>276</v>
      </c>
      <c r="J41" s="113"/>
      <c r="K41" s="113"/>
      <c r="L41" s="114"/>
      <c r="M41" s="118">
        <v>516649265</v>
      </c>
      <c r="N41" s="113"/>
      <c r="O41" s="114"/>
      <c r="P41" s="118">
        <v>144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259</v>
      </c>
      <c r="D42" s="135"/>
      <c r="E42" s="136" t="s">
        <v>260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261</v>
      </c>
      <c r="D43" s="110"/>
      <c r="E43" s="132" t="s">
        <v>262</v>
      </c>
      <c r="F43" s="111"/>
      <c r="G43" s="118">
        <v>4</v>
      </c>
      <c r="H43" s="114"/>
      <c r="I43" s="112" t="s">
        <v>274</v>
      </c>
      <c r="J43" s="113"/>
      <c r="K43" s="113"/>
      <c r="L43" s="114"/>
      <c r="M43" s="118">
        <v>516949100</v>
      </c>
      <c r="N43" s="113"/>
      <c r="O43" s="114"/>
      <c r="P43" s="118">
        <v>135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245</v>
      </c>
      <c r="D44" s="135"/>
      <c r="E44" s="136" t="s">
        <v>263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264</v>
      </c>
      <c r="D45" s="110"/>
      <c r="E45" s="132" t="s">
        <v>265</v>
      </c>
      <c r="F45" s="111"/>
      <c r="G45" s="118">
        <v>1</v>
      </c>
      <c r="H45" s="114"/>
      <c r="I45" s="112" t="s">
        <v>272</v>
      </c>
      <c r="J45" s="113"/>
      <c r="K45" s="113"/>
      <c r="L45" s="114"/>
      <c r="M45" s="118">
        <v>518132149</v>
      </c>
      <c r="N45" s="113"/>
      <c r="O45" s="114"/>
      <c r="P45" s="118">
        <v>125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237</v>
      </c>
      <c r="D46" s="135"/>
      <c r="E46" s="136" t="s">
        <v>266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267</v>
      </c>
      <c r="D47" s="110"/>
      <c r="E47" s="132" t="s">
        <v>268</v>
      </c>
      <c r="F47" s="111"/>
      <c r="G47" s="118">
        <v>2</v>
      </c>
      <c r="H47" s="114"/>
      <c r="I47" s="112" t="s">
        <v>275</v>
      </c>
      <c r="J47" s="113"/>
      <c r="K47" s="113"/>
      <c r="L47" s="114"/>
      <c r="M47" s="118">
        <v>518910068</v>
      </c>
      <c r="N47" s="113"/>
      <c r="O47" s="114"/>
      <c r="P47" s="118">
        <v>139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30"/>
      <c r="C48" s="177" t="s">
        <v>269</v>
      </c>
      <c r="D48" s="178"/>
      <c r="E48" s="179" t="s">
        <v>270</v>
      </c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0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431605888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1066</v>
      </c>
      <c r="K7" s="265"/>
      <c r="L7" s="265"/>
      <c r="M7" s="265" t="str">
        <f>IF(入力!M7="","",入力!M7)</f>
        <v>091A004193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田中　辰憲</v>
      </c>
      <c r="D9" s="276"/>
      <c r="E9" s="276"/>
      <c r="F9" s="276"/>
      <c r="G9" s="265">
        <f>IF(入力!G9="","",入力!G9)</f>
        <v>506095960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091C018379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星　洋二</v>
      </c>
      <c r="D11" s="276"/>
      <c r="E11" s="276"/>
      <c r="F11" s="276"/>
      <c r="G11" s="265">
        <f>IF(入力!G11="","",入力!G11)</f>
        <v>51016423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船橋市旭町2-10-21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047-438-6356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増田　悠人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船橋市立船橋小学校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515814073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坪井　将海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515814083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北野　和政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船橋市立海神小学校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515814091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今井　崚太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船橋市立法典小学校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516236880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丸山　大空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船橋市立塚田小学校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516949089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丸山　翔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船橋市立塚田小学校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516949094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田村　海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船橋市立法典東小学校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518622978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有水　蒼真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大澤　樹人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船橋市立法典東小学校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516649265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丸山　隼矢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船橋市立塚田小学校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516949100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北野　光政</v>
      </c>
      <c r="D45" s="276"/>
      <c r="E45" s="276"/>
      <c r="F45" s="276"/>
      <c r="G45" s="263">
        <f>IF(入力!G45="","",入力!G45)</f>
        <v>1</v>
      </c>
      <c r="H45" s="263" t="str">
        <f>IF(入力!H45="","",入力!H45)</f>
        <v/>
      </c>
      <c r="I45" s="263" t="str">
        <f>IF(入力!I45="","",入力!I45)</f>
        <v>船橋市立海神小学校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518132149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横田　琉詩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船橋市立法典東小学校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518910068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ホウデンヒガシスポーツクラブ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船橋市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アーバンパークライン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法典東スポーツクラブ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(男子)</v>
      </c>
      <c r="V17" s="331"/>
      <c r="W17" s="331"/>
      <c r="X17" s="332"/>
      <c r="Y17" s="365">
        <f>IF(入力!C4="","",入力!C4)</f>
        <v>431605888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馬込沢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1066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>091A004193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>091C018379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タナカ　タツオ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66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273</v>
      </c>
      <c r="AC22" s="302"/>
      <c r="AD22" s="302"/>
      <c r="AE22" s="302"/>
      <c r="AF22" s="16" t="s">
        <v>73</v>
      </c>
      <c r="AG22" s="302" t="str">
        <f>IF(入力!W7="","",入力!W7)</f>
        <v>00041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047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田中　辰夫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船橋市旭町2-10-21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438</v>
      </c>
      <c r="AY23" s="298"/>
      <c r="AZ23" s="298"/>
      <c r="BA23" s="298"/>
      <c r="BB23" s="19" t="s">
        <v>76</v>
      </c>
      <c r="BC23" s="298" t="str">
        <f>IF(入力!AP8="","",入力!AP8)</f>
        <v>5356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タナカ　タツノリ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34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/>
      </c>
      <c r="AC24" s="302"/>
      <c r="AD24" s="302"/>
      <c r="AE24" s="302"/>
      <c r="AF24" s="16" t="s">
        <v>73</v>
      </c>
      <c r="AG24" s="302" t="str">
        <f>IF(入力!W9="","",入力!W9)</f>
        <v/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090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田中　辰憲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/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4170</v>
      </c>
      <c r="AY25" s="298"/>
      <c r="AZ25" s="298"/>
      <c r="BA25" s="298"/>
      <c r="BB25" s="19" t="s">
        <v>76</v>
      </c>
      <c r="BC25" s="298" t="str">
        <f>IF(入力!AP10="","",入力!AP10)</f>
        <v>6964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ホシ　ヨウジ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48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/>
      </c>
      <c r="AC26" s="302"/>
      <c r="AD26" s="302"/>
      <c r="AE26" s="302"/>
      <c r="AF26" s="16" t="s">
        <v>73</v>
      </c>
      <c r="AG26" s="302" t="str">
        <f>IF(入力!W11="","",入力!W11)</f>
        <v/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047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星　洋二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/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438</v>
      </c>
      <c r="AY27" s="298"/>
      <c r="AZ27" s="298"/>
      <c r="BA27" s="298"/>
      <c r="BB27" s="19" t="s">
        <v>76</v>
      </c>
      <c r="BC27" s="298" t="str">
        <f>IF(入力!AP12="","",入力!AP12)</f>
        <v>5356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タナカ　タツオ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 t="str">
        <f>IF(入力!AT15="","",入力!AT15)</f>
        <v/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273</v>
      </c>
      <c r="AC28" s="302"/>
      <c r="AD28" s="302"/>
      <c r="AE28" s="302"/>
      <c r="AF28" s="16" t="s">
        <v>73</v>
      </c>
      <c r="AG28" s="302" t="str">
        <f>IF(入力!W15="","",入力!W15)</f>
        <v>0041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047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田中　辰夫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船橋市旭町2-10-21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438</v>
      </c>
      <c r="AY29" s="357"/>
      <c r="AZ29" s="357"/>
      <c r="BA29" s="357"/>
      <c r="BB29" s="73" t="s">
        <v>76</v>
      </c>
      <c r="BC29" s="357" t="str">
        <f>IF(入力!AP16="","",入力!AP16)</f>
        <v>6356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マスダ　　ユウト
増田　悠人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船橋市立船橋小学校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515814073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144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ツボイ　マサミ
坪井　将海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船橋市立船橋小学校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515814083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143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キタノ　カズマサ
北野　和政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船橋市立海神小学校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515814091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151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イマイ　リョウタ
今井　崚太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船橋市立法典小学校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516236880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143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マルヤマ　ソラ
丸山　大空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船橋市立塚田小学校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516949089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141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マルヤマ　ショウ
丸山　翔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船橋市立塚田小学校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516949094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138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タムラ　カイ
田村　海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船橋市立法典東小学校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518622978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148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アリミズ　ソウマ
有水　蒼真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船橋市立法典東小学校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515468476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141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オオサワ　　ミキト
大澤　樹人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4</v>
      </c>
      <c r="R50" s="391"/>
      <c r="S50" s="392"/>
      <c r="T50" s="409" t="str">
        <f>IF(入力!I41="","",入力!I41)</f>
        <v>船橋市立法典東小学校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516649265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144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マルヤマ　シュンヤ
丸山　隼矢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4</v>
      </c>
      <c r="R52" s="391"/>
      <c r="S52" s="392"/>
      <c r="T52" s="409" t="str">
        <f>IF(入力!I43="","",入力!I43)</f>
        <v>船橋市立塚田小学校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516949100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135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キタノ　ミツマサ
北野　光政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1</v>
      </c>
      <c r="R54" s="391"/>
      <c r="S54" s="392"/>
      <c r="T54" s="409" t="str">
        <f>IF(入力!I45="","",入力!I45)</f>
        <v>船橋市立海神小学校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518132149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125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ヨコタ　リュウタ
横田　琉詩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>
        <f>IF(入力!G47="","",入力!G47)</f>
        <v>2</v>
      </c>
      <c r="R56" s="391"/>
      <c r="S56" s="392"/>
      <c r="T56" s="409" t="str">
        <f>IF(入力!I47="","",入力!I47)</f>
        <v>船橋市立法典東小学校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518910068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>
        <f>IF(入力!P47="","",入力!P47)</f>
        <v>139</v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431605888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1066</v>
      </c>
      <c r="K7" s="265"/>
      <c r="L7" s="265"/>
      <c r="M7" s="265" t="str">
        <f>IF(入力!M7="","",入力!M7)</f>
        <v>091A004193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田中　辰憲</v>
      </c>
      <c r="D9" s="276"/>
      <c r="E9" s="276"/>
      <c r="F9" s="276"/>
      <c r="G9" s="265">
        <f>IF(入力!G9="","",入力!G9)</f>
        <v>506095960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091C018379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星　洋二</v>
      </c>
      <c r="D11" s="276"/>
      <c r="E11" s="276"/>
      <c r="F11" s="276"/>
      <c r="G11" s="265">
        <f>IF(入力!G11="","",入力!G11)</f>
        <v>51016423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船橋市旭町2-10-21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047-438-6356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増田　悠人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船橋市立船橋小学校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515814073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坪井　将海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515814083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北野　和政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船橋市立海神小学校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515814091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今井　崚太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船橋市立法典小学校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516236880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丸山　大空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船橋市立塚田小学校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516949089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丸山　翔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船橋市立塚田小学校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516949094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田村　海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船橋市立法典東小学校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518622978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有水　蒼真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大澤　樹人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船橋市立法典東小学校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516649265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丸山　隼矢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船橋市立塚田小学校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516949100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北野　光政</v>
      </c>
      <c r="D45" s="276"/>
      <c r="E45" s="276"/>
      <c r="F45" s="276"/>
      <c r="G45" s="263">
        <f>IF(入力!G45="","",入力!G45)</f>
        <v>1</v>
      </c>
      <c r="H45" s="263" t="str">
        <f>IF(入力!H45="","",入力!H45)</f>
        <v/>
      </c>
      <c r="I45" s="263" t="str">
        <f>IF(入力!I45="","",入力!I45)</f>
        <v>船橋市立海神小学校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518132149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横田　琉詩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船橋市立法典東小学校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518910068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431605888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1066</v>
      </c>
      <c r="K7" s="265"/>
      <c r="L7" s="265"/>
      <c r="M7" s="265" t="str">
        <f>IF(入力!M7="","",入力!M7)</f>
        <v>091A004193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田中　辰憲</v>
      </c>
      <c r="D9" s="276"/>
      <c r="E9" s="276"/>
      <c r="F9" s="276"/>
      <c r="G9" s="265">
        <f>IF(入力!G9="","",入力!G9)</f>
        <v>506095960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091C018379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星　洋二</v>
      </c>
      <c r="D11" s="276"/>
      <c r="E11" s="276"/>
      <c r="F11" s="276"/>
      <c r="G11" s="265">
        <f>IF(入力!G11="","",入力!G11)</f>
        <v>51016423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船橋市旭町2-10-21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047-438-6356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増田　悠人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船橋市立船橋小学校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515814073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坪井　将海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515814083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北野　和政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船橋市立海神小学校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515814091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今井　崚太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船橋市立法典小学校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516236880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丸山　大空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船橋市立塚田小学校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516949089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丸山　翔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船橋市立塚田小学校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516949094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田村　海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船橋市立法典東小学校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518622978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有水　蒼真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大澤　樹人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船橋市立法典東小学校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516649265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丸山　隼矢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船橋市立塚田小学校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516949100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北野　光政</v>
      </c>
      <c r="D45" s="276"/>
      <c r="E45" s="276"/>
      <c r="F45" s="276"/>
      <c r="G45" s="263">
        <f>IF(入力!G45="","",入力!G45)</f>
        <v>1</v>
      </c>
      <c r="H45" s="263" t="str">
        <f>IF(入力!H45="","",入力!H45)</f>
        <v/>
      </c>
      <c r="I45" s="263" t="str">
        <f>IF(入力!I45="","",入力!I45)</f>
        <v>船橋市立海神小学校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518132149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横田　琉詩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船橋市立法典東小学校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518910068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14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1066</v>
      </c>
      <c r="I16" s="33" t="str">
        <f>IF(入力!M7="","",入力!M7)</f>
        <v>091A004193</v>
      </c>
      <c r="J16" s="33"/>
      <c r="K16" s="33"/>
      <c r="L16" s="33">
        <f>IF(入力!AT7="","",入力!AT7)</f>
        <v>66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5356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田中</v>
      </c>
      <c r="D17" s="33" t="str">
        <f>IF(入力!E10="","",入力!E10)</f>
        <v>辰憲</v>
      </c>
      <c r="E17" s="33" t="str">
        <f>IF(入力!C9="","",入力!C9)</f>
        <v>タナカ</v>
      </c>
      <c r="F17" s="33" t="str">
        <f>IF(入力!E9="","",入力!E9)</f>
        <v>タツノリ</v>
      </c>
      <c r="G17" s="33">
        <f>IF(入力!G9="","",入力!G9)</f>
        <v>506095960</v>
      </c>
      <c r="H17" s="33" t="str">
        <f>IF(入力!J9="","",入力!J9)</f>
        <v/>
      </c>
      <c r="I17" s="33" t="str">
        <f>IF(入力!M9="","",入力!M9)</f>
        <v>091C018379</v>
      </c>
      <c r="J17" s="33"/>
      <c r="K17" s="33"/>
      <c r="L17" s="33">
        <f>IF(入力!AT9="","",入力!AT9)</f>
        <v>34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>090</v>
      </c>
      <c r="V17" s="33" t="str">
        <f>IF(入力!AK10="","",入力!AK10)</f>
        <v>4170</v>
      </c>
      <c r="W17" s="33" t="str">
        <f>IF(入力!AP10="","",入力!AP10)</f>
        <v>6964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洋二</v>
      </c>
      <c r="E20" s="33" t="str">
        <f>IF(入力!C11="","",入力!C11)</f>
        <v>ホシ</v>
      </c>
      <c r="F20" s="33" t="str">
        <f>IF(入力!E11="","",入力!E11)</f>
        <v>ヨウジ</v>
      </c>
      <c r="G20" s="33">
        <f>IF(入力!G11="","",入力!G11)</f>
        <v>51016423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5356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増田</v>
      </c>
      <c r="D24" s="75" t="str">
        <f>VLOOKUP($B$51,$A$53:$F$352,4)</f>
        <v>悠人</v>
      </c>
      <c r="E24" s="75" t="str">
        <f>VLOOKUP($B$51,$A$53:$F$352,5)</f>
        <v>マスダ　</v>
      </c>
      <c r="F24" s="75" t="str">
        <f>VLOOKUP($B$51,$A$53:$F$352,6)</f>
        <v>ユウト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増田</v>
      </c>
      <c r="D53" s="33" t="str">
        <f>IF(入力!E26="","",入力!E26)</f>
        <v>悠人</v>
      </c>
      <c r="E53" s="33" t="str">
        <f>IF(入力!C25="","",入力!C25)</f>
        <v>マスダ　</v>
      </c>
      <c r="F53" s="33" t="str">
        <f>IF(入力!E25="","",入力!E25)</f>
        <v>ユウト</v>
      </c>
      <c r="G53" s="33">
        <f>IF(入力!M25="","",入力!M25)</f>
        <v>515814073</v>
      </c>
      <c r="H53" s="33" t="str">
        <f>IF(入力!I25="","",入力!I25)</f>
        <v>船橋市立船橋小学校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坪井</v>
      </c>
      <c r="D54" s="33" t="str">
        <f>IF(入力!E28="","",入力!E28)</f>
        <v>将海</v>
      </c>
      <c r="E54" s="33" t="str">
        <f>IF(入力!C27="","",入力!C27)</f>
        <v>ツボイ</v>
      </c>
      <c r="F54" s="33" t="str">
        <f>IF(入力!E27="","",入力!E27)</f>
        <v>マサミ</v>
      </c>
      <c r="G54" s="33">
        <f>IF(入力!M27="","",入力!M27)</f>
        <v>515814083</v>
      </c>
      <c r="H54" s="33" t="str">
        <f>IF(入力!I27="","",入力!I27)</f>
        <v>船橋市立船橋小学校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北野</v>
      </c>
      <c r="D55" s="33" t="str">
        <f>IF(入力!E30="","",入力!E30)</f>
        <v>和政</v>
      </c>
      <c r="E55" s="33" t="str">
        <f>IF(入力!C29="","",入力!C29)</f>
        <v>キタノ</v>
      </c>
      <c r="F55" s="33" t="str">
        <f>IF(入力!E29="","",入力!E29)</f>
        <v>カズマサ</v>
      </c>
      <c r="G55" s="33">
        <f>IF(入力!M29="","",入力!M29)</f>
        <v>515814091</v>
      </c>
      <c r="H55" s="33" t="str">
        <f>IF(入力!I29="","",入力!I29)</f>
        <v>船橋市立海神小学校</v>
      </c>
      <c r="I55" s="33">
        <f>IF(入力!G29="","",入力!G29)</f>
        <v>5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今井</v>
      </c>
      <c r="D56" s="33" t="str">
        <f>IF(入力!E32="","",入力!E32)</f>
        <v>崚太</v>
      </c>
      <c r="E56" s="33" t="str">
        <f>IF(入力!C31="","",入力!C31)</f>
        <v>イマイ</v>
      </c>
      <c r="F56" s="33" t="str">
        <f>IF(入力!E31="","",入力!E31)</f>
        <v>リョウタ</v>
      </c>
      <c r="G56" s="33">
        <f>IF(入力!M31="","",入力!M31)</f>
        <v>516236880</v>
      </c>
      <c r="H56" s="33" t="str">
        <f>IF(入力!I31="","",入力!I31)</f>
        <v>船橋市立法典小学校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丸山</v>
      </c>
      <c r="D57" s="33" t="str">
        <f>IF(入力!E34="","",入力!E34)</f>
        <v>大空</v>
      </c>
      <c r="E57" s="33" t="str">
        <f>IF(入力!C33="","",入力!C33)</f>
        <v>マルヤマ</v>
      </c>
      <c r="F57" s="33" t="str">
        <f>IF(入力!E33="","",入力!E33)</f>
        <v>ソラ</v>
      </c>
      <c r="G57" s="33">
        <f>IF(入力!M33="","",入力!M33)</f>
        <v>516949089</v>
      </c>
      <c r="H57" s="33" t="str">
        <f>IF(入力!I33="","",入力!I33)</f>
        <v>船橋市立塚田小学校</v>
      </c>
      <c r="I57" s="33">
        <f>IF(入力!G33="","",入力!G33)</f>
        <v>5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丸山</v>
      </c>
      <c r="D58" s="33" t="str">
        <f>IF(入力!E36="","",入力!E36)</f>
        <v>翔</v>
      </c>
      <c r="E58" s="33" t="str">
        <f>IF(入力!C35="","",入力!C35)</f>
        <v>マルヤマ</v>
      </c>
      <c r="F58" s="33" t="str">
        <f>IF(入力!E35="","",入力!E35)</f>
        <v>ショウ</v>
      </c>
      <c r="G58" s="33">
        <f>IF(入力!M35="","",入力!M35)</f>
        <v>516949094</v>
      </c>
      <c r="H58" s="33" t="str">
        <f>IF(入力!I35="","",入力!I35)</f>
        <v>船橋市立塚田小学校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田村</v>
      </c>
      <c r="D59" s="33" t="str">
        <f>IF(入力!E38="","",入力!E38)</f>
        <v>海</v>
      </c>
      <c r="E59" s="33" t="str">
        <f>IF(入力!C37="","",入力!C37)</f>
        <v>タムラ</v>
      </c>
      <c r="F59" s="33" t="str">
        <f>IF(入力!E37="","",入力!E37)</f>
        <v>カイ</v>
      </c>
      <c r="G59" s="33">
        <f>IF(入力!M37="","",入力!M37)</f>
        <v>518622978</v>
      </c>
      <c r="H59" s="33" t="str">
        <f>IF(入力!I37="","",入力!I37)</f>
        <v>船橋市立法典東小学校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有水</v>
      </c>
      <c r="D60" s="33" t="str">
        <f>IF(入力!E40="","",入力!E40)</f>
        <v>蒼真</v>
      </c>
      <c r="E60" s="33" t="str">
        <f>IF(入力!C39="","",入力!C39)</f>
        <v>アリミズ</v>
      </c>
      <c r="F60" s="33" t="str">
        <f>IF(入力!E39="","",入力!E39)</f>
        <v>ソウマ</v>
      </c>
      <c r="G60" s="33">
        <f>IF(入力!M39="","",入力!M39)</f>
        <v>515468476</v>
      </c>
      <c r="H60" s="33" t="str">
        <f>IF(入力!I39="","",入力!I39)</f>
        <v>船橋市立法典東小学校</v>
      </c>
      <c r="I60" s="33">
        <f>IF(入力!G39="","",入力!G39)</f>
        <v>4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大澤</v>
      </c>
      <c r="D61" s="33" t="str">
        <f>IF(入力!E42="","",入力!E42)</f>
        <v>樹人</v>
      </c>
      <c r="E61" s="33" t="str">
        <f>IF(入力!C41="","",入力!C41)</f>
        <v>オオサワ　</v>
      </c>
      <c r="F61" s="33" t="str">
        <f>IF(入力!E41="","",入力!E41)</f>
        <v>ミキト</v>
      </c>
      <c r="G61" s="33">
        <f>IF(入力!M41="","",入力!M41)</f>
        <v>516649265</v>
      </c>
      <c r="H61" s="33" t="str">
        <f>IF(入力!I41="","",入力!I41)</f>
        <v>船橋市立法典東小学校</v>
      </c>
      <c r="I61" s="33">
        <f>IF(入力!G41="","",入力!G41)</f>
        <v>4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丸山</v>
      </c>
      <c r="D62" s="33" t="str">
        <f>IF(入力!E44="","",入力!E44)</f>
        <v>隼矢</v>
      </c>
      <c r="E62" s="33" t="str">
        <f>IF(入力!C43="","",入力!C43)</f>
        <v>マルヤマ</v>
      </c>
      <c r="F62" s="33" t="str">
        <f>IF(入力!E43="","",入力!E43)</f>
        <v>シュンヤ</v>
      </c>
      <c r="G62" s="33">
        <f>IF(入力!M43="","",入力!M43)</f>
        <v>516949100</v>
      </c>
      <c r="H62" s="33" t="str">
        <f>IF(入力!I43="","",入力!I43)</f>
        <v>船橋市立塚田小学校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北野</v>
      </c>
      <c r="D63" s="33" t="str">
        <f>IF(入力!E46="","",入力!E46)</f>
        <v>光政</v>
      </c>
      <c r="E63" s="33" t="str">
        <f>IF(入力!C45="","",入力!C45)</f>
        <v>キタノ</v>
      </c>
      <c r="F63" s="33" t="str">
        <f>IF(入力!E45="","",入力!E45)</f>
        <v>ミツマサ</v>
      </c>
      <c r="G63" s="33">
        <f>IF(入力!M45="","",入力!M45)</f>
        <v>518132149</v>
      </c>
      <c r="H63" s="33" t="str">
        <f>IF(入力!I45="","",入力!I45)</f>
        <v>船橋市立海神小学校</v>
      </c>
      <c r="I63" s="33">
        <f>IF(入力!G45="","",入力!G45)</f>
        <v>1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横田</v>
      </c>
      <c r="D64" s="33" t="str">
        <f>IF(入力!E48="","",入力!E48)</f>
        <v>琉詩</v>
      </c>
      <c r="E64" s="33" t="str">
        <f>IF(入力!C47="","",入力!C47)</f>
        <v>ヨコタ</v>
      </c>
      <c r="F64" s="33" t="str">
        <f>IF(入力!E47="","",入力!E47)</f>
        <v>リュウタ</v>
      </c>
      <c r="G64" s="33">
        <f>IF(入力!M47="","",入力!M47)</f>
        <v>518910068</v>
      </c>
      <c r="H64" s="33" t="str">
        <f>IF(入力!I47="","",入力!I47)</f>
        <v>船橋市立法典東小学校</v>
      </c>
      <c r="I64" s="33">
        <f>IF(入力!G47="","",入力!G47)</f>
        <v>2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矢萩寛子</cp:lastModifiedBy>
  <cp:lastPrinted>2016-05-09T15:17:35Z</cp:lastPrinted>
  <dcterms:created xsi:type="dcterms:W3CDTF">2014-04-05T09:56:00Z</dcterms:created>
  <dcterms:modified xsi:type="dcterms:W3CDTF">2019-02-03T09:51:14Z</dcterms:modified>
</cp:coreProperties>
</file>