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藤田　洋子\Desktop\"/>
    </mc:Choice>
  </mc:AlternateContent>
  <xr:revisionPtr revIDLastSave="0" documentId="13_ncr:1_{0282611E-6D5B-4E88-9236-BE31BF77BF9A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<sst xmlns="http://schemas.openxmlformats.org/spreadsheetml/2006/main" count="286" uniqueCount="224">
  <si>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</si>
  <si>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</si>
  <si>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</si>
  <si>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</si>
  <si>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</si>
  <si>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</si>
  <si>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</si>
  <si>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</si>
  <si>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</si>
  <si>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</si>
  <si>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</si>
  <si>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</si>
  <si>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</si>
  <si>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</si>
  <si>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</si>
  <si>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</si>
  <si>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</si>
  <si>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</si>
  <si>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</si>
  <si>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</si>
  <si>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</si>
  <si>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</si>
  <si>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</si>
  <si>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</si>
  <si>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</si>
  <si>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</si>
  <si>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</si>
  <si>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</si>
  <si>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</si>
  <si>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</si>
  <si>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</si>
  <si>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</si>
  <si>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</si>
  <si>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</si>
  <si>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</si>
  <si>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</si>
  <si>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</si>
  <si>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</si>
  <si>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</si>
  <si>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</si>
  <si>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</si>
  <si>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</si>
  <si>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</si>
  <si>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</si>
  <si>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</si>
  <si>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</si>
  <si>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</si>
  <si>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</si>
  <si>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</si>
  <si>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</si>
  <si>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</si>
  <si>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</si>
  <si>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</si>
  <si>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</si>
  <si>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</si>
  <si>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</si>
  <si>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</si>
  <si>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</si>
  <si>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</si>
  <si>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</si>
  <si>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</si>
  <si>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</si>
  <si>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</si>
  <si>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</si>
  <si>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</si>
  <si>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</si>
  <si>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</si>
  <si>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</si>
  <si>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</si>
  <si>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</si>
  <si>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</si>
  <si>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</si>
  <si>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</si>
  <si>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</si>
  <si>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</si>
  <si>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</si>
  <si>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</si>
  <si>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</si>
  <si>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</si>
  <si>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</si>
  <si>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</si>
  <si>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</si>
  <si>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</si>
  <si>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</si>
  <si>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</si>
  <si>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</si>
  <si>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</si>
  <si>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</si>
  <si>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</si>
  <si>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</si>
  <si>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</si>
  <si>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</si>
  <si>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</si>
  <si>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</si>
  <si>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</si>
  <si>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</si>
  <si>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</si>
  <si>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</si>
  <si>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</si>
  <si>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</si>
  <si>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</si>
  <si>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</si>
  <si>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</si>
  <si>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</si>
  <si>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</si>
  <si>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</si>
  <si>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</si>
  <si>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</si>
  <si>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</si>
  <si>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</si>
  <si>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</si>
  <si>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</si>
  <si>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</si>
  <si>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</si>
  <si>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</si>
  <si>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</si>
  <si>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</si>
  <si>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</si>
  <si>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</si>
  <si>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</si>
  <si>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</si>
  <si>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</si>
  <si>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</si>
  <si>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</si>
  <si>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</si>
  <si>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</si>
  <si>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</si>
  <si>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</si>
  <si>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</si>
  <si>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</si>
  <si>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</si>
  <si>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</si>
  <si>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Yu Gothic"/>
        <family val="2"/>
        <charset val="128"/>
      </rPr>
      <t>法典東</t>
    </r>
    <r>
      <rPr>
        <sz val="16"/>
        <color rgb="FF000000"/>
        <rFont val="Calibri"/>
        <family val="2"/>
      </rPr>
      <t>SC</t>
    </r>
    <rPh sb="0" eb="2">
      <t>ホウテン</t>
    </rPh>
    <rPh sb="2" eb="3">
      <t>ヒガシ</t>
    </rPh>
    <phoneticPr fontId="2"/>
  </si>
  <si>
    <t>ホウデンヒガシスポーツクラブ</t>
    <phoneticPr fontId="2"/>
  </si>
  <si>
    <t>男子</t>
    <rPh sb="0" eb="2">
      <t>ダンシ</t>
    </rPh>
    <phoneticPr fontId="2"/>
  </si>
  <si>
    <t>船橋市</t>
    <rPh sb="0" eb="2">
      <t>フナバシ</t>
    </rPh>
    <rPh sb="2" eb="3">
      <t>シ</t>
    </rPh>
    <phoneticPr fontId="2"/>
  </si>
  <si>
    <t>北支部</t>
    <rPh sb="0" eb="1">
      <t>キタ</t>
    </rPh>
    <rPh sb="1" eb="3">
      <t>シブ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</si>
  <si>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</si>
  <si>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</si>
  <si>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</si>
  <si>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</si>
  <si>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</si>
  <si>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</si>
  <si>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モリ</t>
    <phoneticPr fontId="2"/>
  </si>
  <si>
    <t>リョウコ</t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</si>
  <si>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</si>
  <si>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</si>
  <si>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273</t>
    <phoneticPr fontId="2"/>
  </si>
  <si>
    <t>090</t>
    <phoneticPr fontId="2"/>
  </si>
  <si>
    <t>2222</t>
    <phoneticPr fontId="2"/>
  </si>
  <si>
    <t>1921</t>
    <phoneticPr fontId="2"/>
  </si>
  <si>
    <t>千葉県船橋市馬込町965-145</t>
    <rPh sb="0" eb="3">
      <t>チバケン</t>
    </rPh>
    <rPh sb="3" eb="6">
      <t>フナバシシ</t>
    </rPh>
    <rPh sb="6" eb="9">
      <t>マゴメマチ</t>
    </rPh>
    <phoneticPr fontId="2"/>
  </si>
  <si>
    <t>273</t>
    <phoneticPr fontId="2"/>
  </si>
  <si>
    <t>加藤</t>
    <rPh sb="0" eb="2">
      <t>カトウ</t>
    </rPh>
    <phoneticPr fontId="2"/>
  </si>
  <si>
    <t>賢英</t>
    <rPh sb="0" eb="2">
      <t>ケンエイ</t>
    </rPh>
    <phoneticPr fontId="2"/>
  </si>
  <si>
    <t>５年</t>
    <rPh sb="1" eb="2">
      <t>ネン</t>
    </rPh>
    <phoneticPr fontId="2"/>
  </si>
  <si>
    <t>藤田</t>
    <rPh sb="0" eb="2">
      <t>フジタ</t>
    </rPh>
    <phoneticPr fontId="2"/>
  </si>
  <si>
    <t>峻也</t>
    <rPh sb="0" eb="2">
      <t>シュンヤ</t>
    </rPh>
    <phoneticPr fontId="2"/>
  </si>
  <si>
    <t>船橋市立法典東小学校</t>
    <rPh sb="0" eb="4">
      <t>フナバシシリツ</t>
    </rPh>
    <rPh sb="4" eb="7">
      <t>ホウテンヒガシ</t>
    </rPh>
    <rPh sb="7" eb="10">
      <t>ショウガッコウ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</si>
  <si>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</si>
  <si>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</si>
  <si>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</si>
  <si>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カトウ</t>
    <phoneticPr fontId="2"/>
  </si>
  <si>
    <t>ケンエイ</t>
    <phoneticPr fontId="2"/>
  </si>
  <si>
    <t>フジタ</t>
    <phoneticPr fontId="2"/>
  </si>
  <si>
    <t>シュンヤ</t>
    <phoneticPr fontId="2"/>
  </si>
  <si>
    <t>森</t>
    <rPh sb="0" eb="1">
      <t>モリ</t>
    </rPh>
    <phoneticPr fontId="2"/>
  </si>
  <si>
    <t>敬良</t>
    <rPh sb="0" eb="1">
      <t>ケイ</t>
    </rPh>
    <rPh sb="1" eb="2">
      <t>リョウ</t>
    </rPh>
    <phoneticPr fontId="2"/>
  </si>
  <si>
    <t>モリ</t>
    <phoneticPr fontId="2"/>
  </si>
  <si>
    <t>タカラ</t>
    <phoneticPr fontId="2"/>
  </si>
  <si>
    <t>４年</t>
    <rPh sb="1" eb="2">
      <t>ネン</t>
    </rPh>
    <phoneticPr fontId="2"/>
  </si>
  <si>
    <t>竹内</t>
    <rPh sb="0" eb="2">
      <t>タケウチ</t>
    </rPh>
    <phoneticPr fontId="2"/>
  </si>
  <si>
    <t>悠泰</t>
    <rPh sb="0" eb="1">
      <t>ユウ</t>
    </rPh>
    <rPh sb="1" eb="2">
      <t>タイ</t>
    </rPh>
    <phoneticPr fontId="2"/>
  </si>
  <si>
    <t>タケウチ</t>
    <phoneticPr fontId="2"/>
  </si>
  <si>
    <t>ユウダイ</t>
    <phoneticPr fontId="2"/>
  </si>
  <si>
    <t>一戸</t>
    <rPh sb="0" eb="2">
      <t>イチノヘ</t>
    </rPh>
    <phoneticPr fontId="2"/>
  </si>
  <si>
    <t>悠</t>
    <rPh sb="0" eb="1">
      <t>ハルカ</t>
    </rPh>
    <phoneticPr fontId="2"/>
  </si>
  <si>
    <t>イチノヘ</t>
    <phoneticPr fontId="2"/>
  </si>
  <si>
    <t>ハルカ</t>
    <phoneticPr fontId="2"/>
  </si>
  <si>
    <t>大川</t>
    <rPh sb="0" eb="2">
      <t>オオカワ</t>
    </rPh>
    <phoneticPr fontId="2"/>
  </si>
  <si>
    <t>れん</t>
    <phoneticPr fontId="2"/>
  </si>
  <si>
    <t>オオカワ</t>
    <phoneticPr fontId="2"/>
  </si>
  <si>
    <t>レン</t>
    <phoneticPr fontId="2"/>
  </si>
  <si>
    <t>泰良</t>
    <rPh sb="0" eb="1">
      <t>タイ</t>
    </rPh>
    <rPh sb="1" eb="2">
      <t>リョウ</t>
    </rPh>
    <phoneticPr fontId="2"/>
  </si>
  <si>
    <t>タイラ</t>
    <phoneticPr fontId="2"/>
  </si>
  <si>
    <t>佐藤</t>
    <rPh sb="0" eb="2">
      <t>サトウ</t>
    </rPh>
    <phoneticPr fontId="2"/>
  </si>
  <si>
    <t>琉</t>
    <rPh sb="0" eb="1">
      <t>リュウ</t>
    </rPh>
    <phoneticPr fontId="2"/>
  </si>
  <si>
    <t>サトウ</t>
    <phoneticPr fontId="2"/>
  </si>
  <si>
    <t>リュウ</t>
    <phoneticPr fontId="2"/>
  </si>
  <si>
    <t>大野</t>
    <rPh sb="0" eb="2">
      <t>オオノ</t>
    </rPh>
    <phoneticPr fontId="2"/>
  </si>
  <si>
    <t>オオノ</t>
    <phoneticPr fontId="2"/>
  </si>
  <si>
    <t>アラタ</t>
    <phoneticPr fontId="2"/>
  </si>
  <si>
    <t>石毛</t>
    <rPh sb="0" eb="2">
      <t>イシゲ</t>
    </rPh>
    <phoneticPr fontId="2"/>
  </si>
  <si>
    <t>樹</t>
    <rPh sb="0" eb="1">
      <t>イツキ</t>
    </rPh>
    <phoneticPr fontId="2"/>
  </si>
  <si>
    <t>イシゲ</t>
    <phoneticPr fontId="2"/>
  </si>
  <si>
    <t>イツキ</t>
    <phoneticPr fontId="2"/>
  </si>
  <si>
    <t>３年</t>
    <rPh sb="1" eb="2">
      <t>ネン</t>
    </rPh>
    <phoneticPr fontId="2"/>
  </si>
  <si>
    <t>川原</t>
    <rPh sb="0" eb="2">
      <t>カワハラ</t>
    </rPh>
    <phoneticPr fontId="2"/>
  </si>
  <si>
    <t>良宣</t>
    <rPh sb="0" eb="2">
      <t>ヨシノブ</t>
    </rPh>
    <phoneticPr fontId="2"/>
  </si>
  <si>
    <t>ヨシノブ</t>
    <phoneticPr fontId="2"/>
  </si>
  <si>
    <t>カワハラ</t>
    <phoneticPr fontId="2"/>
  </si>
  <si>
    <t>273</t>
    <phoneticPr fontId="2"/>
  </si>
  <si>
    <t>090</t>
    <phoneticPr fontId="2"/>
  </si>
  <si>
    <t>0043</t>
    <phoneticPr fontId="2"/>
  </si>
  <si>
    <t>千葉県船橋市行田町59-71</t>
    <rPh sb="0" eb="3">
      <t>チバケン</t>
    </rPh>
    <rPh sb="3" eb="6">
      <t>フナバシシ</t>
    </rPh>
    <rPh sb="6" eb="9">
      <t>ギョウダチョウ</t>
    </rPh>
    <phoneticPr fontId="2"/>
  </si>
  <si>
    <t>8947</t>
    <phoneticPr fontId="2"/>
  </si>
  <si>
    <t>4170</t>
    <phoneticPr fontId="2"/>
  </si>
  <si>
    <t>8127</t>
    <phoneticPr fontId="2"/>
  </si>
  <si>
    <t>6964</t>
    <phoneticPr fontId="2"/>
  </si>
  <si>
    <t>0801</t>
    <phoneticPr fontId="2"/>
  </si>
  <si>
    <t>これからの成長が楽しみな新チームです。５年生、加藤・藤田を主体に４年生、森（敬）・竹内・一戸・大川がボールをつなぎ、３年生、森（泰）・佐藤・大野・石毛のミラクルプレイで勝利を目指します！</t>
    <rPh sb="5" eb="7">
      <t>セイチョウ</t>
    </rPh>
    <rPh sb="8" eb="9">
      <t>タノ</t>
    </rPh>
    <rPh sb="12" eb="13">
      <t>シン</t>
    </rPh>
    <rPh sb="20" eb="22">
      <t>ネンセイ</t>
    </rPh>
    <rPh sb="23" eb="25">
      <t>カトウ</t>
    </rPh>
    <rPh sb="26" eb="28">
      <t>フジタ</t>
    </rPh>
    <rPh sb="29" eb="31">
      <t>シュタイ</t>
    </rPh>
    <rPh sb="33" eb="35">
      <t>ネンセイ</t>
    </rPh>
    <rPh sb="36" eb="37">
      <t>モリ</t>
    </rPh>
    <rPh sb="38" eb="39">
      <t>ケイ</t>
    </rPh>
    <rPh sb="41" eb="43">
      <t>タケウチ</t>
    </rPh>
    <rPh sb="44" eb="46">
      <t>イチノヘ</t>
    </rPh>
    <rPh sb="47" eb="49">
      <t>オオカワ</t>
    </rPh>
    <rPh sb="59" eb="61">
      <t>ネンセイ</t>
    </rPh>
    <rPh sb="62" eb="63">
      <t>モリ</t>
    </rPh>
    <rPh sb="64" eb="65">
      <t>タイ</t>
    </rPh>
    <rPh sb="67" eb="69">
      <t>サトウ</t>
    </rPh>
    <rPh sb="70" eb="72">
      <t>オオノ</t>
    </rPh>
    <rPh sb="73" eb="75">
      <t>イシゲ</t>
    </rPh>
    <rPh sb="84" eb="86">
      <t>ショウリ</t>
    </rPh>
    <rPh sb="87" eb="89">
      <t>メザ</t>
    </rPh>
    <phoneticPr fontId="2"/>
  </si>
  <si>
    <t>新太</t>
    <rPh sb="0" eb="1">
      <t>アラタ</t>
    </rPh>
    <rPh sb="1" eb="2">
      <t>タ</t>
    </rPh>
    <phoneticPr fontId="2"/>
  </si>
  <si>
    <t>①</t>
    <phoneticPr fontId="2"/>
  </si>
  <si>
    <t>千葉県船橋市高野台4-8-31</t>
    <rPh sb="0" eb="3">
      <t>チバケン</t>
    </rPh>
    <rPh sb="3" eb="6">
      <t>フナバシシ</t>
    </rPh>
    <rPh sb="6" eb="9">
      <t>タカノダイ</t>
    </rPh>
    <phoneticPr fontId="2"/>
  </si>
  <si>
    <t>0851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</si>
  <si>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</si>
  <si>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</si>
  <si>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ヒラノ</t>
    <phoneticPr fontId="2"/>
  </si>
  <si>
    <t>トシカズ</t>
    <phoneticPr fontId="2"/>
  </si>
  <si>
    <t>0851</t>
  </si>
  <si>
    <t>千葉県船橋市馬込町910</t>
    <rPh sb="0" eb="3">
      <t>チバケン</t>
    </rPh>
    <rPh sb="3" eb="6">
      <t>フナバシシ</t>
    </rPh>
    <rPh sb="6" eb="9">
      <t>マゴメチョウ</t>
    </rPh>
    <phoneticPr fontId="2"/>
  </si>
  <si>
    <t>047</t>
    <phoneticPr fontId="2"/>
  </si>
  <si>
    <t>438</t>
    <phoneticPr fontId="2"/>
  </si>
  <si>
    <t>6893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</si>
</sst>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Yu Gothic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3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2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6" sqref="J6:L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134</v>
      </c>
      <c r="K3" s="60"/>
      <c r="L3" s="60"/>
      <c r="M3" s="60"/>
      <c r="N3" s="60"/>
      <c r="O3" s="61"/>
      <c r="P3" s="189" t="s">
        <v>135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136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431605888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4">
        <v>12004</v>
      </c>
      <c r="K5" s="124"/>
      <c r="L5" s="124"/>
      <c r="M5" s="124"/>
      <c r="N5" s="124"/>
      <c r="O5" s="124"/>
      <c r="P5" s="179" t="s">
        <v>137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138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2" t="s">
        <v>141</v>
      </c>
      <c r="D7" s="88"/>
      <c r="E7" s="113" t="s">
        <v>142</v>
      </c>
      <c r="F7" s="89"/>
      <c r="G7" s="68">
        <v>510164323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5" t="s">
        <v>201</v>
      </c>
      <c r="S7" s="86"/>
      <c r="T7" s="86"/>
      <c r="U7" s="86"/>
      <c r="V7" s="27" t="s">
        <v>8</v>
      </c>
      <c r="W7" s="83" t="s">
        <v>209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202</v>
      </c>
      <c r="AM7" s="126"/>
      <c r="AN7" s="126"/>
      <c r="AO7" s="126"/>
      <c r="AP7" s="126"/>
      <c r="AQ7" s="126"/>
      <c r="AR7" s="126"/>
      <c r="AS7" s="36" t="s">
        <v>10</v>
      </c>
      <c r="AT7" s="234">
        <v>53</v>
      </c>
    </row>
    <row r="8" spans="1:51" ht="18" customHeight="1">
      <c r="A8" s="75"/>
      <c r="B8" s="76"/>
      <c r="C8" s="115" t="s">
        <v>139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7" t="s">
        <v>213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206</v>
      </c>
      <c r="AL8" s="130"/>
      <c r="AM8" s="130"/>
      <c r="AN8" s="130"/>
      <c r="AO8" s="37" t="s">
        <v>11</v>
      </c>
      <c r="AP8" s="131" t="s">
        <v>208</v>
      </c>
      <c r="AQ8" s="130"/>
      <c r="AR8" s="130"/>
      <c r="AS8" s="132"/>
      <c r="AT8" s="234"/>
    </row>
    <row r="9" spans="1:51" ht="14.4" customHeight="1">
      <c r="A9" s="75" t="s">
        <v>82</v>
      </c>
      <c r="B9" s="76"/>
      <c r="C9" s="112" t="s">
        <v>200</v>
      </c>
      <c r="D9" s="88"/>
      <c r="E9" s="113" t="s">
        <v>199</v>
      </c>
      <c r="F9" s="89"/>
      <c r="G9" s="68">
        <v>516026100</v>
      </c>
      <c r="H9" s="68"/>
      <c r="I9" s="68"/>
      <c r="J9" s="68">
        <v>282187</v>
      </c>
      <c r="K9" s="68"/>
      <c r="L9" s="68"/>
      <c r="M9" s="68">
        <v>428626</v>
      </c>
      <c r="N9" s="68"/>
      <c r="O9" s="68"/>
      <c r="P9" s="65" t="s">
        <v>7</v>
      </c>
      <c r="Q9" s="66"/>
      <c r="R9" s="85" t="s">
        <v>147</v>
      </c>
      <c r="S9" s="86"/>
      <c r="T9" s="86"/>
      <c r="U9" s="86"/>
      <c r="V9" s="27" t="s">
        <v>8</v>
      </c>
      <c r="W9" s="83" t="s">
        <v>203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5" t="s">
        <v>148</v>
      </c>
      <c r="AM9" s="126"/>
      <c r="AN9" s="126"/>
      <c r="AO9" s="126"/>
      <c r="AP9" s="126"/>
      <c r="AQ9" s="126"/>
      <c r="AR9" s="126"/>
      <c r="AS9" s="36" t="s">
        <v>126</v>
      </c>
      <c r="AT9" s="235">
        <v>50</v>
      </c>
    </row>
    <row r="10" spans="1:51" ht="18" customHeight="1">
      <c r="A10" s="75"/>
      <c r="B10" s="76"/>
      <c r="C10" s="115" t="s">
        <v>197</v>
      </c>
      <c r="D10" s="116"/>
      <c r="E10" s="117" t="s">
        <v>198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204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205</v>
      </c>
      <c r="AL10" s="130"/>
      <c r="AM10" s="130"/>
      <c r="AN10" s="130"/>
      <c r="AO10" s="37" t="s">
        <v>127</v>
      </c>
      <c r="AP10" s="131" t="s">
        <v>207</v>
      </c>
      <c r="AQ10" s="130"/>
      <c r="AR10" s="130"/>
      <c r="AS10" s="132"/>
      <c r="AT10" s="235"/>
    </row>
    <row r="11" spans="1:51" ht="14.4" customHeight="1">
      <c r="A11" s="75" t="s">
        <v>83</v>
      </c>
      <c r="B11" s="76"/>
      <c r="C11" s="112" t="s">
        <v>143</v>
      </c>
      <c r="D11" s="88"/>
      <c r="E11" s="113" t="s">
        <v>144</v>
      </c>
      <c r="F11" s="89"/>
      <c r="G11" s="68">
        <v>522152454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147</v>
      </c>
      <c r="S11" s="86"/>
      <c r="T11" s="86"/>
      <c r="U11" s="86"/>
      <c r="V11" s="27" t="s">
        <v>8</v>
      </c>
      <c r="W11" s="83" t="s">
        <v>219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5" t="s">
        <v>148</v>
      </c>
      <c r="AM11" s="126"/>
      <c r="AN11" s="126"/>
      <c r="AO11" s="126"/>
      <c r="AP11" s="126"/>
      <c r="AQ11" s="126"/>
      <c r="AR11" s="126"/>
      <c r="AS11" s="36" t="s">
        <v>126</v>
      </c>
      <c r="AT11" s="235">
        <v>39</v>
      </c>
    </row>
    <row r="12" spans="1:51" ht="18" customHeight="1">
      <c r="A12" s="75"/>
      <c r="B12" s="76"/>
      <c r="C12" s="115" t="s">
        <v>145</v>
      </c>
      <c r="D12" s="116"/>
      <c r="E12" s="117" t="s">
        <v>146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151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29" t="s">
        <v>149</v>
      </c>
      <c r="AL12" s="130"/>
      <c r="AM12" s="130"/>
      <c r="AN12" s="130"/>
      <c r="AO12" s="37" t="s">
        <v>127</v>
      </c>
      <c r="AP12" s="131" t="s">
        <v>150</v>
      </c>
      <c r="AQ12" s="130"/>
      <c r="AR12" s="130"/>
      <c r="AS12" s="132"/>
      <c r="AT12" s="235"/>
    </row>
    <row r="13" spans="1:51" ht="15" customHeight="1">
      <c r="A13" s="75" t="s">
        <v>84</v>
      </c>
      <c r="B13" s="76"/>
      <c r="C13" s="143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6"/>
    </row>
    <row r="14" spans="1:51" ht="18" customHeight="1">
      <c r="A14" s="75"/>
      <c r="B14" s="76"/>
      <c r="C14" s="133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6"/>
    </row>
    <row r="15" spans="1:51" ht="15" customHeight="1">
      <c r="A15" s="123" t="s">
        <v>98</v>
      </c>
      <c r="B15" s="76"/>
      <c r="C15" s="112" t="s">
        <v>217</v>
      </c>
      <c r="D15" s="88"/>
      <c r="E15" s="113" t="s">
        <v>218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152</v>
      </c>
      <c r="S15" s="86"/>
      <c r="T15" s="86"/>
      <c r="U15" s="86"/>
      <c r="V15" s="27" t="s">
        <v>8</v>
      </c>
      <c r="W15" s="83" t="s">
        <v>214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5" t="s">
        <v>221</v>
      </c>
      <c r="AM15" s="126"/>
      <c r="AN15" s="126"/>
      <c r="AO15" s="126"/>
      <c r="AP15" s="126"/>
      <c r="AQ15" s="126"/>
      <c r="AR15" s="126"/>
      <c r="AS15" s="36" t="s">
        <v>126</v>
      </c>
      <c r="AT15" s="235">
        <v>85</v>
      </c>
    </row>
    <row r="16" spans="1:51" ht="18" customHeight="1">
      <c r="A16" s="75"/>
      <c r="B16" s="76"/>
      <c r="C16" s="115" t="s">
        <v>215</v>
      </c>
      <c r="D16" s="116"/>
      <c r="E16" s="117" t="s">
        <v>216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7" t="s">
        <v>220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222</v>
      </c>
      <c r="AL16" s="130"/>
      <c r="AM16" s="130"/>
      <c r="AN16" s="130"/>
      <c r="AO16" s="37" t="s">
        <v>127</v>
      </c>
      <c r="AP16" s="131" t="s">
        <v>223</v>
      </c>
      <c r="AQ16" s="130"/>
      <c r="AR16" s="130"/>
      <c r="AS16" s="132"/>
      <c r="AT16" s="235"/>
    </row>
    <row r="17" spans="1:46">
      <c r="A17" s="75" t="s">
        <v>0</v>
      </c>
      <c r="B17" s="76"/>
      <c r="C17" s="138" t="str">
        <f>IF(P16="","",P16)</f>
        <v>千葉県船橋市馬込町910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8" t="str">
        <f>IF(AL15="","",AL15&amp;"-"&amp;AK16&amp;"-"&amp;AP16)</f>
        <v>047-438-6893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4" t="s">
        <v>99</v>
      </c>
      <c r="Q23" s="120"/>
      <c r="R23" s="120"/>
      <c r="S23" s="120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50" t="s">
        <v>103</v>
      </c>
      <c r="D24" s="151"/>
      <c r="E24" s="152" t="s">
        <v>104</v>
      </c>
      <c r="F24" s="153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7" t="s">
        <v>212</v>
      </c>
      <c r="C25" s="112" t="s">
        <v>162</v>
      </c>
      <c r="D25" s="88"/>
      <c r="E25" s="113" t="s">
        <v>163</v>
      </c>
      <c r="F25" s="89"/>
      <c r="G25" s="119" t="s">
        <v>155</v>
      </c>
      <c r="H25" s="95"/>
      <c r="I25" s="119" t="s">
        <v>158</v>
      </c>
      <c r="J25" s="94"/>
      <c r="K25" s="94"/>
      <c r="L25" s="95"/>
      <c r="M25" s="93">
        <v>522950418</v>
      </c>
      <c r="N25" s="94"/>
      <c r="O25" s="95"/>
      <c r="P25" s="93">
        <v>139</v>
      </c>
      <c r="Q25" s="94"/>
      <c r="R25" s="94"/>
      <c r="S25" s="94"/>
      <c r="T25" s="99"/>
      <c r="U25" s="1"/>
      <c r="V25" s="1"/>
      <c r="W25" s="1"/>
      <c r="X25" s="1"/>
      <c r="Y25" s="101">
        <v>9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153</v>
      </c>
      <c r="D26" s="116"/>
      <c r="E26" s="117" t="s">
        <v>154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164</v>
      </c>
      <c r="D27" s="88"/>
      <c r="E27" s="113" t="s">
        <v>165</v>
      </c>
      <c r="F27" s="89"/>
      <c r="G27" s="93" t="s">
        <v>155</v>
      </c>
      <c r="H27" s="95"/>
      <c r="I27" s="93" t="s">
        <v>158</v>
      </c>
      <c r="J27" s="94"/>
      <c r="K27" s="94"/>
      <c r="L27" s="95"/>
      <c r="M27" s="93">
        <v>522950401</v>
      </c>
      <c r="N27" s="94"/>
      <c r="O27" s="95"/>
      <c r="P27" s="93">
        <v>150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156</v>
      </c>
      <c r="D28" s="116"/>
      <c r="E28" s="117" t="s">
        <v>157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168</v>
      </c>
      <c r="D29" s="88"/>
      <c r="E29" s="113" t="s">
        <v>169</v>
      </c>
      <c r="F29" s="89"/>
      <c r="G29" s="119" t="s">
        <v>170</v>
      </c>
      <c r="H29" s="95"/>
      <c r="I29" s="93" t="s">
        <v>158</v>
      </c>
      <c r="J29" s="94"/>
      <c r="K29" s="94"/>
      <c r="L29" s="95"/>
      <c r="M29" s="93">
        <v>521031071</v>
      </c>
      <c r="N29" s="94"/>
      <c r="O29" s="95"/>
      <c r="P29" s="93">
        <v>143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166</v>
      </c>
      <c r="D30" s="116"/>
      <c r="E30" s="117" t="s">
        <v>167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173</v>
      </c>
      <c r="D31" s="88"/>
      <c r="E31" s="113" t="s">
        <v>174</v>
      </c>
      <c r="F31" s="89"/>
      <c r="G31" s="93" t="s">
        <v>170</v>
      </c>
      <c r="H31" s="95"/>
      <c r="I31" s="107" t="s">
        <v>160</v>
      </c>
      <c r="J31" s="94"/>
      <c r="K31" s="94"/>
      <c r="L31" s="95"/>
      <c r="M31" s="93">
        <v>522950425</v>
      </c>
      <c r="N31" s="94"/>
      <c r="O31" s="95"/>
      <c r="P31" s="93">
        <v>142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171</v>
      </c>
      <c r="D32" s="116"/>
      <c r="E32" s="117" t="s">
        <v>172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177</v>
      </c>
      <c r="D33" s="88"/>
      <c r="E33" s="113" t="s">
        <v>178</v>
      </c>
      <c r="F33" s="89"/>
      <c r="G33" s="93" t="s">
        <v>170</v>
      </c>
      <c r="H33" s="95"/>
      <c r="I33" s="107" t="s">
        <v>161</v>
      </c>
      <c r="J33" s="94"/>
      <c r="K33" s="94"/>
      <c r="L33" s="95"/>
      <c r="M33" s="93">
        <v>523063292</v>
      </c>
      <c r="N33" s="94"/>
      <c r="O33" s="95"/>
      <c r="P33" s="93">
        <v>139</v>
      </c>
      <c r="Q33" s="94"/>
      <c r="R33" s="94"/>
      <c r="S33" s="94"/>
      <c r="T33" s="99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175</v>
      </c>
      <c r="D34" s="116"/>
      <c r="E34" s="117" t="s">
        <v>176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3"/>
      <c r="Z34" s="156"/>
      <c r="AA34" s="156"/>
      <c r="AB34" s="156"/>
      <c r="AC34" s="156"/>
      <c r="AD34" s="156"/>
      <c r="AE34" s="156"/>
      <c r="AF34" s="156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181</v>
      </c>
      <c r="D35" s="88"/>
      <c r="E35" s="113" t="s">
        <v>182</v>
      </c>
      <c r="F35" s="89"/>
      <c r="G35" s="93" t="s">
        <v>170</v>
      </c>
      <c r="H35" s="95"/>
      <c r="I35" s="107" t="s">
        <v>159</v>
      </c>
      <c r="J35" s="94"/>
      <c r="K35" s="94"/>
      <c r="L35" s="95"/>
      <c r="M35" s="93">
        <v>522657089</v>
      </c>
      <c r="N35" s="94"/>
      <c r="O35" s="95"/>
      <c r="P35" s="93">
        <v>150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179</v>
      </c>
      <c r="D36" s="116"/>
      <c r="E36" s="117" t="s">
        <v>180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168</v>
      </c>
      <c r="D37" s="88"/>
      <c r="E37" s="113" t="s">
        <v>184</v>
      </c>
      <c r="F37" s="89"/>
      <c r="G37" s="119" t="s">
        <v>196</v>
      </c>
      <c r="H37" s="95"/>
      <c r="I37" s="93" t="s">
        <v>158</v>
      </c>
      <c r="J37" s="94"/>
      <c r="K37" s="94"/>
      <c r="L37" s="95"/>
      <c r="M37" s="93">
        <v>521031088</v>
      </c>
      <c r="N37" s="94"/>
      <c r="O37" s="95"/>
      <c r="P37" s="93">
        <v>137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166</v>
      </c>
      <c r="D38" s="116"/>
      <c r="E38" s="117" t="s">
        <v>183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187</v>
      </c>
      <c r="D39" s="88"/>
      <c r="E39" s="113" t="s">
        <v>188</v>
      </c>
      <c r="F39" s="89"/>
      <c r="G39" s="93" t="s">
        <v>196</v>
      </c>
      <c r="H39" s="95"/>
      <c r="I39" s="93" t="s">
        <v>158</v>
      </c>
      <c r="J39" s="94"/>
      <c r="K39" s="94"/>
      <c r="L39" s="95"/>
      <c r="M39" s="93">
        <v>521879727</v>
      </c>
      <c r="N39" s="94"/>
      <c r="O39" s="95"/>
      <c r="P39" s="93">
        <v>140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185</v>
      </c>
      <c r="D40" s="116"/>
      <c r="E40" s="117" t="s">
        <v>186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190</v>
      </c>
      <c r="D41" s="88"/>
      <c r="E41" s="113" t="s">
        <v>191</v>
      </c>
      <c r="F41" s="89"/>
      <c r="G41" s="93" t="s">
        <v>196</v>
      </c>
      <c r="H41" s="95"/>
      <c r="I41" s="93" t="s">
        <v>158</v>
      </c>
      <c r="J41" s="94"/>
      <c r="K41" s="94"/>
      <c r="L41" s="95"/>
      <c r="M41" s="93">
        <v>522950432</v>
      </c>
      <c r="N41" s="94"/>
      <c r="O41" s="95"/>
      <c r="P41" s="93">
        <v>135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189</v>
      </c>
      <c r="D42" s="116"/>
      <c r="E42" s="117" t="s">
        <v>211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194</v>
      </c>
      <c r="D43" s="88"/>
      <c r="E43" s="113" t="s">
        <v>195</v>
      </c>
      <c r="F43" s="89"/>
      <c r="G43" s="93" t="s">
        <v>196</v>
      </c>
      <c r="H43" s="95"/>
      <c r="I43" s="93" t="s">
        <v>158</v>
      </c>
      <c r="J43" s="94"/>
      <c r="K43" s="94"/>
      <c r="L43" s="95"/>
      <c r="M43" s="93">
        <v>523816522</v>
      </c>
      <c r="N43" s="94"/>
      <c r="O43" s="95"/>
      <c r="P43" s="93">
        <v>127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192</v>
      </c>
      <c r="D44" s="116"/>
      <c r="E44" s="117" t="s">
        <v>193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/>
      <c r="C45" s="143"/>
      <c r="D45" s="88"/>
      <c r="E45" s="88"/>
      <c r="F45" s="89"/>
      <c r="G45" s="93"/>
      <c r="H45" s="95"/>
      <c r="I45" s="93"/>
      <c r="J45" s="94"/>
      <c r="K45" s="94"/>
      <c r="L45" s="95"/>
      <c r="M45" s="93"/>
      <c r="N45" s="94"/>
      <c r="O45" s="95"/>
      <c r="P45" s="93"/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33"/>
      <c r="D46" s="116"/>
      <c r="E46" s="116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/>
      <c r="C47" s="143"/>
      <c r="D47" s="88"/>
      <c r="E47" s="88"/>
      <c r="F47" s="89"/>
      <c r="G47" s="93"/>
      <c r="H47" s="95"/>
      <c r="I47" s="93"/>
      <c r="J47" s="94"/>
      <c r="K47" s="94"/>
      <c r="L47" s="95"/>
      <c r="M47" s="93"/>
      <c r="N47" s="94"/>
      <c r="O47" s="95"/>
      <c r="P47" s="93"/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/>
      <c r="D48" s="160"/>
      <c r="E48" s="160"/>
      <c r="F48" s="161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7" t="s">
        <v>210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37">
        <f>LEN(A55)</f>
        <v>93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9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法典東SC</v>
      </c>
      <c r="C7" s="13" t="str">
        <f>IF(入力!C2="","",入力!C2)</f>
        <v>ホウデンヒガシスポーツクラブ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星</v>
      </c>
      <c r="D16" s="13" t="str">
        <f>IF(入力!E8="","",入力!E8)</f>
        <v>洋二</v>
      </c>
      <c r="E16" s="13" t="str">
        <f>IF(入力!C7="","",入力!C7)</f>
        <v>ホシ</v>
      </c>
      <c r="F16" s="13" t="str">
        <f>IF(入力!E7="","",入力!E7)</f>
        <v>ヨウジ</v>
      </c>
      <c r="G16" s="13">
        <f>IF(入力!G7="","",入力!G7)</f>
        <v>510164323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0801</v>
      </c>
      <c r="T16" s="13" t="str">
        <f>IF(入力!P8="","",入力!P8)</f>
        <v>千葉県船橋市高野台4-8-31</v>
      </c>
      <c r="U16" s="13" t="str">
        <f>IF(入力!AL7="","",入力!AL7)</f>
        <v>090</v>
      </c>
      <c r="V16" s="13" t="str">
        <f>IF(入力!AK8="","",入力!AK8)</f>
        <v>4170</v>
      </c>
      <c r="W16" s="13" t="str">
        <f>IF(入力!AP8="","",入力!AP8)</f>
        <v>6964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川原</v>
      </c>
      <c r="D17" s="13" t="str">
        <f>IF(入力!E10="","",入力!E10)</f>
        <v>良宣</v>
      </c>
      <c r="E17" s="13" t="str">
        <f>IF(入力!C9="","",入力!C9)</f>
        <v>カワハラ</v>
      </c>
      <c r="F17" s="13" t="str">
        <f>IF(入力!E9="","",入力!E9)</f>
        <v>ヨシノブ</v>
      </c>
      <c r="G17" s="13">
        <f>IF(入力!G9="","",入力!G9)</f>
        <v>516026100</v>
      </c>
      <c r="H17" s="13">
        <f>IF(入力!J9="","",入力!J9)</f>
        <v>282187</v>
      </c>
      <c r="I17" s="13">
        <f>IF(入力!M9="","",入力!M9)</f>
        <v>428626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0043</v>
      </c>
      <c r="T17" s="13" t="str">
        <f>IF(入力!P10="","",入力!P10)</f>
        <v>千葉県船橋市行田町59-71</v>
      </c>
      <c r="U17" s="13" t="str">
        <f>IF(入力!AL9="","",入力!AL9)</f>
        <v>090</v>
      </c>
      <c r="V17" s="13" t="str">
        <f>IF(入力!AK10="","",入力!AK10)</f>
        <v>8947</v>
      </c>
      <c r="W17" s="13" t="str">
        <f>IF(入力!AP10="","",入力!AP10)</f>
        <v>8127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森</v>
      </c>
      <c r="D20" s="13" t="str">
        <f>IF(入力!E12="","",入力!E12)</f>
        <v>良子</v>
      </c>
      <c r="E20" s="13" t="str">
        <f>IF(入力!C11="","",入力!C11)</f>
        <v>モリ</v>
      </c>
      <c r="F20" s="13" t="str">
        <f>IF(入力!E11="","",入力!E11)</f>
        <v>リョウコ</v>
      </c>
      <c r="G20" s="13">
        <f>IF(入力!G11="","",入力!G11)</f>
        <v>522152454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千葉県船橋市馬込町965-145</v>
      </c>
      <c r="U20" s="13" t="str">
        <f>IF(入力!AL11="","",入力!AL11)</f>
        <v>090</v>
      </c>
      <c r="V20" s="13" t="str">
        <f>IF(入力!AK12="","",入力!AK12)</f>
        <v>2222</v>
      </c>
      <c r="W20" s="13" t="str">
        <f>IF(入力!AP12="","",入力!AP12)</f>
        <v>1921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千葉県船橋市馬込町910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加藤</v>
      </c>
      <c r="D24" s="51" t="str">
        <f>VLOOKUP($B$51,$A$53:$F$352,4)</f>
        <v>賢英</v>
      </c>
      <c r="E24" s="51" t="str">
        <f>VLOOKUP($B$51,$A$53:$F$352,5)</f>
        <v>カトウ</v>
      </c>
      <c r="F24" s="51" t="str">
        <f>VLOOKUP($B$51,$A$53:$F$352,6)</f>
        <v>ケンエイ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加藤</v>
      </c>
      <c r="D53" s="13" t="str">
        <f>IF(入力!E26="","",入力!E26)</f>
        <v>賢英</v>
      </c>
      <c r="E53" s="13" t="str">
        <f>IF(入力!C25="","",入力!C25)</f>
        <v>カトウ</v>
      </c>
      <c r="F53" s="13" t="str">
        <f>IF(入力!E25="","",入力!E25)</f>
        <v>ケンエイ</v>
      </c>
      <c r="G53" s="13">
        <f>IF(入力!M25="","",入力!M25)</f>
        <v>522950418</v>
      </c>
      <c r="H53" s="13" t="str">
        <f>IF(入力!I25="","",入力!I25)</f>
        <v>船橋市立法典東小学校</v>
      </c>
      <c r="I53" s="13" t="str">
        <f>IF(入力!G25="","",入力!G25)</f>
        <v>５年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藤田</v>
      </c>
      <c r="D54" s="13" t="str">
        <f>IF(入力!E28="","",入力!E28)</f>
        <v>峻也</v>
      </c>
      <c r="E54" s="13" t="str">
        <f>IF(入力!C27="","",入力!C27)</f>
        <v>フジタ</v>
      </c>
      <c r="F54" s="13" t="str">
        <f>IF(入力!E27="","",入力!E27)</f>
        <v>シュンヤ</v>
      </c>
      <c r="G54" s="13">
        <f>IF(入力!M27="","",入力!M27)</f>
        <v>522950401</v>
      </c>
      <c r="H54" s="13" t="str">
        <f>IF(入力!I27="","",入力!I27)</f>
        <v>船橋市立法典東小学校</v>
      </c>
      <c r="I54" s="13" t="str">
        <f>IF(入力!G27="","",入力!G27)</f>
        <v>５年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</v>
      </c>
      <c r="D55" s="13" t="str">
        <f>IF(入力!E30="","",入力!E30)</f>
        <v>敬良</v>
      </c>
      <c r="E55" s="13" t="str">
        <f>IF(入力!C29="","",入力!C29)</f>
        <v>モリ</v>
      </c>
      <c r="F55" s="13" t="str">
        <f>IF(入力!E29="","",入力!E29)</f>
        <v>タカラ</v>
      </c>
      <c r="G55" s="13">
        <f>IF(入力!M29="","",入力!M29)</f>
        <v>521031071</v>
      </c>
      <c r="H55" s="13" t="str">
        <f>IF(入力!I29="","",入力!I29)</f>
        <v>船橋市立法典東小学校</v>
      </c>
      <c r="I55" s="13" t="str">
        <f>IF(入力!G29="","",入力!G29)</f>
        <v>４年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竹内</v>
      </c>
      <c r="D56" s="13" t="str">
        <f>IF(入力!E32="","",入力!E32)</f>
        <v>悠泰</v>
      </c>
      <c r="E56" s="13" t="str">
        <f>IF(入力!C31="","",入力!C31)</f>
        <v>タケウチ</v>
      </c>
      <c r="F56" s="13" t="str">
        <f>IF(入力!E31="","",入力!E31)</f>
        <v>ユウダイ</v>
      </c>
      <c r="G56" s="13">
        <f>IF(入力!M31="","",入力!M31)</f>
        <v>522950425</v>
      </c>
      <c r="H56" s="13" t="str">
        <f>IF(入力!I31="","",入力!I31)</f>
        <v>船橋市立海神小学校</v>
      </c>
      <c r="I56" s="13" t="str">
        <f>IF(入力!G31="","",入力!G31)</f>
        <v>４年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一戸</v>
      </c>
      <c r="D57" s="13" t="str">
        <f>IF(入力!E34="","",入力!E34)</f>
        <v>悠</v>
      </c>
      <c r="E57" s="13" t="str">
        <f>IF(入力!C33="","",入力!C33)</f>
        <v>イチノヘ</v>
      </c>
      <c r="F57" s="13" t="str">
        <f>IF(入力!E33="","",入力!E33)</f>
        <v>ハルカ</v>
      </c>
      <c r="G57" s="13">
        <f>IF(入力!M33="","",入力!M33)</f>
        <v>523063292</v>
      </c>
      <c r="H57" s="13" t="str">
        <f>IF(入力!I33="","",入力!I33)</f>
        <v>船橋市立法典小学校</v>
      </c>
      <c r="I57" s="13" t="str">
        <f>IF(入力!G33="","",入力!G33)</f>
        <v>４年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大川</v>
      </c>
      <c r="D58" s="13" t="str">
        <f>IF(入力!E36="","",入力!E36)</f>
        <v>れん</v>
      </c>
      <c r="E58" s="13" t="str">
        <f>IF(入力!C35="","",入力!C35)</f>
        <v>オオカワ</v>
      </c>
      <c r="F58" s="13" t="str">
        <f>IF(入力!E35="","",入力!E35)</f>
        <v>レン</v>
      </c>
      <c r="G58" s="13">
        <f>IF(入力!M35="","",入力!M35)</f>
        <v>522657089</v>
      </c>
      <c r="H58" s="13" t="str">
        <f>IF(入力!I35="","",入力!I35)</f>
        <v>船橋市立塚田小学校</v>
      </c>
      <c r="I58" s="13" t="str">
        <f>IF(入力!G35="","",入力!G35)</f>
        <v>４年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泰良</v>
      </c>
      <c r="E59" s="13" t="str">
        <f>IF(入力!C37="","",入力!C37)</f>
        <v>モリ</v>
      </c>
      <c r="F59" s="13" t="str">
        <f>IF(入力!E37="","",入力!E37)</f>
        <v>タイラ</v>
      </c>
      <c r="G59" s="13">
        <f>IF(入力!M37="","",入力!M37)</f>
        <v>521031088</v>
      </c>
      <c r="H59" s="13" t="str">
        <f>IF(入力!I37="","",入力!I37)</f>
        <v>船橋市立法典東小学校</v>
      </c>
      <c r="I59" s="13" t="str">
        <f>IF(入力!G37="","",入力!G37)</f>
        <v>３年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琉</v>
      </c>
      <c r="E60" s="13" t="str">
        <f>IF(入力!C39="","",入力!C39)</f>
        <v>サトウ</v>
      </c>
      <c r="F60" s="13" t="str">
        <f>IF(入力!E39="","",入力!E39)</f>
        <v>リュウ</v>
      </c>
      <c r="G60" s="13">
        <f>IF(入力!M39="","",入力!M39)</f>
        <v>521879727</v>
      </c>
      <c r="H60" s="13" t="str">
        <f>IF(入力!I39="","",入力!I39)</f>
        <v>船橋市立法典東小学校</v>
      </c>
      <c r="I60" s="13" t="str">
        <f>IF(入力!G39="","",入力!G39)</f>
        <v>３年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大野</v>
      </c>
      <c r="D61" s="13" t="str">
        <f>IF(入力!E42="","",入力!E42)</f>
        <v>新太</v>
      </c>
      <c r="E61" s="13" t="str">
        <f>IF(入力!C41="","",入力!C41)</f>
        <v>オオノ</v>
      </c>
      <c r="F61" s="13" t="str">
        <f>IF(入力!E41="","",入力!E41)</f>
        <v>アラタ</v>
      </c>
      <c r="G61" s="13">
        <f>IF(入力!M41="","",入力!M41)</f>
        <v>522950432</v>
      </c>
      <c r="H61" s="13" t="str">
        <f>IF(入力!I41="","",入力!I41)</f>
        <v>船橋市立法典東小学校</v>
      </c>
      <c r="I61" s="13" t="str">
        <f>IF(入力!G41="","",入力!G41)</f>
        <v>３年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石毛</v>
      </c>
      <c r="D62" s="13" t="str">
        <f>IF(入力!E44="","",入力!E44)</f>
        <v>樹</v>
      </c>
      <c r="E62" s="13" t="str">
        <f>IF(入力!C43="","",入力!C43)</f>
        <v>イシゲ</v>
      </c>
      <c r="F62" s="13" t="str">
        <f>IF(入力!E43="","",入力!E43)</f>
        <v>イツキ</v>
      </c>
      <c r="G62" s="13">
        <f>IF(入力!M43="","",入力!M43)</f>
        <v>523816522</v>
      </c>
      <c r="H62" s="13" t="str">
        <f>IF(入力!I43="","",入力!I43)</f>
        <v>船橋市立法典東小学校</v>
      </c>
      <c r="I62" s="13" t="str">
        <f>IF(入力!G43="","",入力!G43)</f>
        <v>３年</v>
      </c>
      <c r="J62" s="13">
        <f>IF(入力!P43="","",入力!P43)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洋子 藤田</cp:lastModifiedBy>
  <cp:lastPrinted>2024-01-27T00:23:19Z</cp:lastPrinted>
  <dcterms:created xsi:type="dcterms:W3CDTF">2014-04-05T09:56:00Z</dcterms:created>
  <dcterms:modified xsi:type="dcterms:W3CDTF">2024-01-27T06:03:05Z</dcterms:modified>
</cp:coreProperties>
</file>