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藤田　洋子\Desktop\"/>
    </mc:Choice>
  </mc:AlternateContent>
  <xr:revisionPtr revIDLastSave="0" documentId="13_ncr:1_{F1A8B833-D04D-4BFB-BACE-C667143465E7}" xr6:coauthVersionLast="47" xr6:coauthVersionMax="47" xr10:uidLastSave="{00000000-0000-0000-0000-000000000000}"/>
  <workbookProtection lockStructure="1"/>
  <bookViews>
    <workbookView xWindow="1152" yWindow="0" windowWidth="21624" windowHeight="122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<sst xmlns="http://schemas.openxmlformats.org/spreadsheetml/2006/main" count="300" uniqueCount="230">
  <si>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</si>
  <si>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</si>
  <si>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</si>
  <si>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</si>
  <si>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</si>
  <si>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</si>
  <si>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</si>
  <si>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</si>
  <si>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</si>
  <si>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</si>
  <si>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</si>
  <si>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</si>
  <si>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</si>
  <si>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</si>
  <si>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</si>
  <si>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</si>
  <si>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</si>
  <si>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</si>
  <si>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</si>
  <si>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</si>
  <si>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</si>
  <si>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</si>
  <si>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</si>
  <si>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</si>
  <si>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</si>
  <si>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</si>
  <si>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</si>
  <si>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</si>
  <si>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</si>
  <si>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</si>
  <si>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</si>
  <si>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</si>
  <si>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</si>
  <si>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</si>
  <si>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</si>
  <si>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</si>
  <si>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</si>
  <si>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</si>
  <si>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</si>
  <si>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</si>
  <si>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</si>
  <si>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</si>
  <si>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</si>
  <si>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</si>
  <si>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</si>
  <si>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</si>
  <si>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</si>
  <si>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</si>
  <si>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</si>
  <si>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</si>
  <si>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</si>
  <si>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</si>
  <si>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</si>
  <si>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</si>
  <si>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</si>
  <si>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</si>
  <si>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</si>
  <si>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</si>
  <si>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</si>
  <si>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</si>
  <si>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</si>
  <si>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</si>
  <si>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</si>
  <si>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</si>
  <si>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</si>
  <si>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</si>
  <si>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</si>
  <si>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</si>
  <si>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</si>
  <si>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</si>
  <si>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</si>
  <si>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</si>
  <si>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</si>
  <si>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</si>
  <si>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</si>
  <si>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</si>
  <si>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</si>
  <si>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</si>
  <si>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</si>
  <si>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</si>
  <si>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</si>
  <si>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</si>
  <si>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</si>
  <si>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</si>
  <si>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</si>
  <si>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</si>
  <si>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</si>
  <si>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</si>
  <si>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</si>
  <si>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</si>
  <si>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</si>
  <si>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</si>
  <si>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</si>
  <si>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</si>
  <si>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</si>
  <si>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</si>
  <si>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</si>
  <si>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</si>
  <si>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</si>
  <si>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</si>
  <si>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</si>
  <si>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</si>
  <si>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</si>
  <si>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</si>
  <si>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</si>
  <si>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</si>
  <si>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</si>
  <si>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</si>
  <si>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</si>
  <si>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</si>
  <si>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</si>
  <si>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</si>
  <si>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</si>
  <si>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</si>
  <si>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</si>
  <si>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</si>
  <si>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</si>
  <si>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</si>
  <si>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</si>
  <si>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</si>
  <si>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</si>
  <si>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</si>
  <si>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</si>
  <si>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</si>
  <si>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</si>
  <si>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</si>
  <si>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</si>
  <si>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</si>
  <si>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</si>
  <si>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</si>
  <si>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</si>
  <si>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</si>
  <si>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ホウデンヒガシスポーツクラブ</t>
    <phoneticPr fontId="2"/>
  </si>
  <si>
    <t>法典東スポーツクラブ</t>
    <rPh sb="0" eb="3">
      <t>ホウテンヒガシ</t>
    </rPh>
    <phoneticPr fontId="2"/>
  </si>
  <si>
    <t>男子</t>
    <rPh sb="0" eb="2">
      <t>ダンシ</t>
    </rPh>
    <phoneticPr fontId="2"/>
  </si>
  <si>
    <t>船橋市</t>
    <rPh sb="0" eb="3">
      <t>フナバシシ</t>
    </rPh>
    <phoneticPr fontId="2"/>
  </si>
  <si>
    <t>北支部</t>
    <rPh sb="0" eb="3">
      <t>キタシブ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</si>
  <si>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</si>
  <si>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</si>
  <si>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中村</t>
    <rPh sb="0" eb="2">
      <t>ナカムラ</t>
    </rPh>
    <phoneticPr fontId="2"/>
  </si>
  <si>
    <t>星</t>
    <rPh sb="0" eb="1">
      <t>ホシ</t>
    </rPh>
    <phoneticPr fontId="2"/>
  </si>
  <si>
    <t>ホシ</t>
    <phoneticPr fontId="2"/>
  </si>
  <si>
    <t>ヨウジ</t>
    <phoneticPr fontId="2"/>
  </si>
  <si>
    <t>洋二</t>
    <rPh sb="0" eb="2">
      <t>ヨウジ</t>
    </rPh>
    <phoneticPr fontId="2"/>
  </si>
  <si>
    <t>森</t>
    <rPh sb="0" eb="1">
      <t>モリ</t>
    </rPh>
    <phoneticPr fontId="2"/>
  </si>
  <si>
    <t>良子</t>
    <rPh sb="0" eb="2">
      <t>リョウコ</t>
    </rPh>
    <phoneticPr fontId="2"/>
  </si>
  <si>
    <t>モリ</t>
    <phoneticPr fontId="2"/>
  </si>
  <si>
    <t>リョウコ</t>
    <phoneticPr fontId="2"/>
  </si>
  <si>
    <t>273</t>
    <phoneticPr fontId="2"/>
  </si>
  <si>
    <t>0801</t>
    <phoneticPr fontId="2"/>
  </si>
  <si>
    <t>千葉県船橋市高野台4-8-31</t>
    <rPh sb="0" eb="3">
      <t>チバケン</t>
    </rPh>
    <rPh sb="3" eb="6">
      <t>フナバシシ</t>
    </rPh>
    <rPh sb="6" eb="9">
      <t>タカノダイ</t>
    </rPh>
    <phoneticPr fontId="2"/>
  </si>
  <si>
    <t>0651</t>
    <phoneticPr fontId="2"/>
  </si>
  <si>
    <t>090</t>
    <phoneticPr fontId="2"/>
  </si>
  <si>
    <t>4170</t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</si>
  <si>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</si>
  <si>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</si>
  <si>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敏成</t>
    <rPh sb="0" eb="2">
      <t>トシナリ</t>
    </rPh>
    <phoneticPr fontId="2"/>
  </si>
  <si>
    <t>ヒラノ</t>
    <phoneticPr fontId="2"/>
  </si>
  <si>
    <t>トシカズ</t>
    <phoneticPr fontId="2"/>
  </si>
  <si>
    <t>千葉県船橋市馬込町910</t>
    <rPh sb="0" eb="3">
      <t>チバケン</t>
    </rPh>
    <rPh sb="3" eb="6">
      <t>フナバシシ</t>
    </rPh>
    <rPh sb="6" eb="9">
      <t>マゴメチョウ</t>
    </rPh>
    <phoneticPr fontId="2"/>
  </si>
  <si>
    <t>8515</t>
    <phoneticPr fontId="2"/>
  </si>
  <si>
    <t>カトウ</t>
    <phoneticPr fontId="2"/>
  </si>
  <si>
    <t>ケンエイ</t>
    <phoneticPr fontId="2"/>
  </si>
  <si>
    <t>５年</t>
    <rPh sb="1" eb="2">
      <t>ネン</t>
    </rPh>
    <phoneticPr fontId="2"/>
  </si>
  <si>
    <t>船橋市立法典東小学校</t>
    <rPh sb="0" eb="4">
      <t>フナバシシリツ</t>
    </rPh>
    <rPh sb="4" eb="7">
      <t>ホウテンヒガシ</t>
    </rPh>
    <rPh sb="7" eb="10">
      <t>ショウガッコウ</t>
    </rPh>
    <phoneticPr fontId="2"/>
  </si>
  <si>
    <t>加藤</t>
    <rPh sb="0" eb="2">
      <t>カトウ</t>
    </rPh>
    <phoneticPr fontId="2"/>
  </si>
  <si>
    <t>賢英</t>
    <rPh sb="0" eb="2">
      <t>ケンエイ</t>
    </rPh>
    <phoneticPr fontId="2"/>
  </si>
  <si>
    <t>フジタ</t>
    <phoneticPr fontId="2"/>
  </si>
  <si>
    <t>シュンヤ</t>
    <phoneticPr fontId="2"/>
  </si>
  <si>
    <t>藤田</t>
    <rPh sb="0" eb="2">
      <t>フジタ</t>
    </rPh>
    <phoneticPr fontId="2"/>
  </si>
  <si>
    <t>峻也</t>
    <rPh sb="0" eb="2">
      <t>シュンヤ</t>
    </rPh>
    <phoneticPr fontId="2"/>
  </si>
  <si>
    <t>タカラ</t>
    <phoneticPr fontId="2"/>
  </si>
  <si>
    <t>敬良</t>
    <rPh sb="0" eb="1">
      <t>ケイ</t>
    </rPh>
    <rPh sb="1" eb="2">
      <t>リョウ</t>
    </rPh>
    <phoneticPr fontId="2"/>
  </si>
  <si>
    <t>タケウチ</t>
    <phoneticPr fontId="2"/>
  </si>
  <si>
    <t>ユウダイ</t>
    <phoneticPr fontId="2"/>
  </si>
  <si>
    <t>船橋市立海神小学校</t>
    <rPh sb="0" eb="4">
      <t>フナバシシリツ</t>
    </rPh>
    <rPh sb="4" eb="6">
      <t>カイジン</t>
    </rPh>
    <rPh sb="6" eb="9">
      <t>ショウガッコウ</t>
    </rPh>
    <phoneticPr fontId="2"/>
  </si>
  <si>
    <t>竹内</t>
    <rPh sb="0" eb="2">
      <t>タケウチ</t>
    </rPh>
    <phoneticPr fontId="2"/>
  </si>
  <si>
    <t>悠泰</t>
    <rPh sb="0" eb="1">
      <t>ユウ</t>
    </rPh>
    <rPh sb="1" eb="2">
      <t>タイ</t>
    </rPh>
    <phoneticPr fontId="2"/>
  </si>
  <si>
    <t>イチノヘ</t>
    <phoneticPr fontId="2"/>
  </si>
  <si>
    <t>ハルカ</t>
    <phoneticPr fontId="2"/>
  </si>
  <si>
    <t>船橋市立法典小学校</t>
    <rPh sb="0" eb="4">
      <t>フナバシシリツ</t>
    </rPh>
    <rPh sb="4" eb="6">
      <t>ホウテン</t>
    </rPh>
    <rPh sb="6" eb="9">
      <t>ショウガッコウ</t>
    </rPh>
    <phoneticPr fontId="2"/>
  </si>
  <si>
    <t>一戸</t>
    <rPh sb="0" eb="2">
      <t>イチノヘ</t>
    </rPh>
    <phoneticPr fontId="2"/>
  </si>
  <si>
    <t>悠</t>
    <rPh sb="0" eb="1">
      <t>ハルカ</t>
    </rPh>
    <phoneticPr fontId="2"/>
  </si>
  <si>
    <t>オオカワ</t>
    <phoneticPr fontId="2"/>
  </si>
  <si>
    <t>レン</t>
    <phoneticPr fontId="2"/>
  </si>
  <si>
    <t>船橋市立塚田小学校</t>
    <rPh sb="0" eb="4">
      <t>フナバシシリツ</t>
    </rPh>
    <rPh sb="4" eb="6">
      <t>ツカダ</t>
    </rPh>
    <rPh sb="6" eb="9">
      <t>ショウガッコウ</t>
    </rPh>
    <phoneticPr fontId="2"/>
  </si>
  <si>
    <t>大川</t>
    <rPh sb="0" eb="2">
      <t>オオカワ</t>
    </rPh>
    <phoneticPr fontId="2"/>
  </si>
  <si>
    <t>れん</t>
    <phoneticPr fontId="2"/>
  </si>
  <si>
    <t>タイラ</t>
    <phoneticPr fontId="2"/>
  </si>
  <si>
    <t>３年</t>
    <rPh sb="1" eb="2">
      <t>ネン</t>
    </rPh>
    <phoneticPr fontId="2"/>
  </si>
  <si>
    <t>泰良</t>
    <rPh sb="0" eb="1">
      <t>タイ</t>
    </rPh>
    <rPh sb="1" eb="2">
      <t>リョウ</t>
    </rPh>
    <phoneticPr fontId="2"/>
  </si>
  <si>
    <t>サトウ</t>
    <phoneticPr fontId="2"/>
  </si>
  <si>
    <t>リュウ</t>
    <phoneticPr fontId="2"/>
  </si>
  <si>
    <t>佐藤</t>
    <rPh sb="0" eb="2">
      <t>サトウ</t>
    </rPh>
    <phoneticPr fontId="2"/>
  </si>
  <si>
    <t>琉</t>
    <rPh sb="0" eb="1">
      <t>リュウ</t>
    </rPh>
    <phoneticPr fontId="2"/>
  </si>
  <si>
    <t>イシゲ</t>
    <phoneticPr fontId="2"/>
  </si>
  <si>
    <t>イツキ</t>
    <phoneticPr fontId="2"/>
  </si>
  <si>
    <t>石毛</t>
    <rPh sb="0" eb="2">
      <t>イシゲ</t>
    </rPh>
    <phoneticPr fontId="2"/>
  </si>
  <si>
    <t>樹</t>
    <rPh sb="0" eb="1">
      <t>イツキ</t>
    </rPh>
    <phoneticPr fontId="2"/>
  </si>
  <si>
    <t>久保田</t>
    <rPh sb="0" eb="3">
      <t>クボタ</t>
    </rPh>
    <phoneticPr fontId="2"/>
  </si>
  <si>
    <t>瑛人</t>
    <rPh sb="0" eb="1">
      <t>エイ</t>
    </rPh>
    <rPh sb="1" eb="2">
      <t>ヒト</t>
    </rPh>
    <phoneticPr fontId="2"/>
  </si>
  <si>
    <t>６年</t>
    <rPh sb="1" eb="2">
      <t>ネン</t>
    </rPh>
    <phoneticPr fontId="2"/>
  </si>
  <si>
    <t>クボタ</t>
    <phoneticPr fontId="2"/>
  </si>
  <si>
    <t>エイト</t>
    <phoneticPr fontId="2"/>
  </si>
  <si>
    <t>ナカムラ</t>
    <phoneticPr fontId="2"/>
  </si>
  <si>
    <t>トシナリ</t>
    <phoneticPr fontId="2"/>
  </si>
  <si>
    <t>４年</t>
    <rPh sb="1" eb="2">
      <t>ネン</t>
    </rPh>
    <phoneticPr fontId="2"/>
  </si>
  <si>
    <t>１年</t>
    <rPh sb="1" eb="2">
      <t>ネン</t>
    </rPh>
    <phoneticPr fontId="2"/>
  </si>
  <si>
    <t>①</t>
    <phoneticPr fontId="2"/>
  </si>
  <si>
    <t>池田</t>
    <rPh sb="0" eb="2">
      <t>イケダ</t>
    </rPh>
    <phoneticPr fontId="2"/>
  </si>
  <si>
    <t>司</t>
    <rPh sb="0" eb="1">
      <t>ツカサ</t>
    </rPh>
    <phoneticPr fontId="2"/>
  </si>
  <si>
    <t>鎌ヶ谷市立道野辺小学校</t>
    <rPh sb="0" eb="5">
      <t>カマガヤシリツ</t>
    </rPh>
    <rPh sb="5" eb="8">
      <t>ミチノベ</t>
    </rPh>
    <rPh sb="8" eb="11">
      <t>ショウガッコウ</t>
    </rPh>
    <phoneticPr fontId="2"/>
  </si>
  <si>
    <t>市川市立大野小学校</t>
    <rPh sb="0" eb="4">
      <t>イチカワシリツ</t>
    </rPh>
    <rPh sb="4" eb="9">
      <t>オオノショウガッコウ</t>
    </rPh>
    <phoneticPr fontId="2"/>
  </si>
  <si>
    <t>イケダ</t>
    <phoneticPr fontId="2"/>
  </si>
  <si>
    <t>ツカサ</t>
    <phoneticPr fontId="2"/>
  </si>
  <si>
    <t>オウラ</t>
    <phoneticPr fontId="2"/>
  </si>
  <si>
    <t>旺良</t>
    <rPh sb="0" eb="1">
      <t>オウ</t>
    </rPh>
    <rPh sb="1" eb="2">
      <t>ヨ</t>
    </rPh>
    <phoneticPr fontId="2"/>
  </si>
  <si>
    <t>047</t>
    <phoneticPr fontId="2"/>
  </si>
  <si>
    <t>438</t>
    <phoneticPr fontId="2"/>
  </si>
  <si>
    <t>6293</t>
    <phoneticPr fontId="2"/>
  </si>
  <si>
    <t>0455178</t>
    <phoneticPr fontId="2"/>
  </si>
  <si>
    <t>千葉県船橋市馬込町965-145</t>
    <rPh sb="0" eb="3">
      <t>チバケン</t>
    </rPh>
    <rPh sb="3" eb="6">
      <t>フナバシシ</t>
    </rPh>
    <rPh sb="6" eb="9">
      <t>マゴメマチ</t>
    </rPh>
    <phoneticPr fontId="2"/>
  </si>
  <si>
    <t>2222</t>
    <phoneticPr fontId="2"/>
  </si>
  <si>
    <t>1921</t>
    <phoneticPr fontId="2"/>
  </si>
  <si>
    <t>6964</t>
    <phoneticPr fontId="2"/>
  </si>
  <si>
    <t>0046</t>
    <phoneticPr fontId="2"/>
  </si>
  <si>
    <r>
      <t>千葉県船橋市上山町</t>
    </r>
    <r>
      <rPr>
        <sz val="10"/>
        <color rgb="FF000000"/>
        <rFont val="Calibri"/>
        <family val="1"/>
      </rPr>
      <t>3-544-29</t>
    </r>
    <rPh sb="0" eb="3">
      <t>チバケン</t>
    </rPh>
    <rPh sb="3" eb="6">
      <t>フナバシシ</t>
    </rPh>
    <rPh sb="6" eb="9">
      <t>カミヤマチョウ</t>
    </rPh>
    <phoneticPr fontId="2"/>
  </si>
  <si>
    <t>7271</t>
    <phoneticPr fontId="2"/>
  </si>
  <si>
    <t>0611</t>
    <phoneticPr fontId="2"/>
  </si>
  <si>
    <t>偉大な先輩達に恥じぬよう、日頃の努力と練習の成果をそれぞれが発揮して、全員でボールをつなぎ、勝利を目指します！新メンバーと一緒に明るく元気に！チーム一丸となって全力で戦います！</t>
    <rPh sb="0" eb="2">
      <t>イダイ</t>
    </rPh>
    <rPh sb="3" eb="6">
      <t>センパイタチ</t>
    </rPh>
    <rPh sb="7" eb="8">
      <t>ハ</t>
    </rPh>
    <rPh sb="16" eb="18">
      <t>ドリョク</t>
    </rPh>
    <rPh sb="19" eb="21">
      <t>レンシュウ</t>
    </rPh>
    <rPh sb="30" eb="32">
      <t>ハッキ</t>
    </rPh>
    <rPh sb="35" eb="37">
      <t>ゼンイン</t>
    </rPh>
    <rPh sb="46" eb="48">
      <t>ショウリ</t>
    </rPh>
    <rPh sb="49" eb="51">
      <t>メザ</t>
    </rPh>
    <rPh sb="55" eb="56">
      <t>シン</t>
    </rPh>
    <rPh sb="61" eb="63">
      <t>イッショ</t>
    </rPh>
    <rPh sb="64" eb="65">
      <t>アカ</t>
    </rPh>
    <rPh sb="67" eb="69">
      <t>ゲンキ</t>
    </rPh>
    <rPh sb="74" eb="76">
      <t>イチガン</t>
    </rPh>
    <rPh sb="80" eb="82">
      <t>ゼンリョク</t>
    </rPh>
    <rPh sb="83" eb="84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</si>
</sst>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Yu Gothic"/>
      <family val="3"/>
      <charset val="128"/>
    </font>
    <font>
      <sz val="10"/>
      <color rgb="FF000000"/>
      <name val="Calibri"/>
      <family val="1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5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6" fillId="0" borderId="4" xfId="0" applyFont="1" applyBorder="1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1" zoomScale="85" zoomScaleNormal="100" zoomScaleSheetLayoutView="85" workbookViewId="0">
      <selection activeCell="AK50" sqref="AK5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4" t="s">
        <v>115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</row>
    <row r="2" spans="1:51" ht="14.4" customHeight="1">
      <c r="A2" s="118" t="s">
        <v>121</v>
      </c>
      <c r="B2" s="119"/>
      <c r="C2" s="120" t="s">
        <v>132</v>
      </c>
      <c r="D2" s="121"/>
      <c r="E2" s="121"/>
      <c r="F2" s="121"/>
      <c r="G2" s="121"/>
      <c r="H2" s="121"/>
      <c r="I2" s="122"/>
      <c r="J2" s="92" t="s">
        <v>119</v>
      </c>
      <c r="K2" s="229"/>
      <c r="L2" s="229"/>
      <c r="M2" s="229"/>
      <c r="N2" s="229"/>
      <c r="O2" s="230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133</v>
      </c>
      <c r="D3" s="126"/>
      <c r="E3" s="126"/>
      <c r="F3" s="126"/>
      <c r="G3" s="126"/>
      <c r="H3" s="126"/>
      <c r="I3" s="127"/>
      <c r="J3" s="226" t="s">
        <v>134</v>
      </c>
      <c r="K3" s="227"/>
      <c r="L3" s="227"/>
      <c r="M3" s="227"/>
      <c r="N3" s="227"/>
      <c r="O3" s="228"/>
      <c r="P3" s="94" t="s">
        <v>135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136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9" t="s">
        <v>123</v>
      </c>
      <c r="B4" s="240"/>
      <c r="C4" s="232">
        <v>431605888</v>
      </c>
      <c r="D4" s="233"/>
      <c r="E4" s="233"/>
      <c r="F4" s="233"/>
      <c r="G4" s="233"/>
      <c r="H4" s="233"/>
      <c r="I4" s="234"/>
      <c r="J4" s="243" t="s">
        <v>117</v>
      </c>
      <c r="K4" s="244"/>
      <c r="L4" s="244"/>
      <c r="M4" s="244"/>
      <c r="N4" s="244"/>
      <c r="O4" s="245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1" t="s">
        <v>116</v>
      </c>
      <c r="B5" s="242"/>
      <c r="C5" s="235"/>
      <c r="D5" s="236"/>
      <c r="E5" s="236"/>
      <c r="F5" s="236"/>
      <c r="G5" s="236"/>
      <c r="H5" s="236"/>
      <c r="I5" s="237"/>
      <c r="J5" s="205">
        <v>12004</v>
      </c>
      <c r="K5" s="205"/>
      <c r="L5" s="205"/>
      <c r="M5" s="205"/>
      <c r="N5" s="205"/>
      <c r="O5" s="205"/>
      <c r="P5" s="171" t="s">
        <v>137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3" t="s">
        <v>138</v>
      </c>
      <c r="AF5" s="172"/>
      <c r="AG5" s="172"/>
      <c r="AH5" s="172"/>
      <c r="AI5" s="172"/>
      <c r="AJ5" s="172"/>
      <c r="AK5" s="174"/>
      <c r="AL5" s="174"/>
      <c r="AM5" s="174"/>
      <c r="AN5" s="174"/>
      <c r="AO5" s="174"/>
      <c r="AP5" s="174"/>
      <c r="AQ5" s="174"/>
      <c r="AR5" s="174"/>
      <c r="AS5" s="175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6" t="s">
        <v>107</v>
      </c>
      <c r="D6" s="147"/>
      <c r="E6" s="148" t="s">
        <v>108</v>
      </c>
      <c r="F6" s="149"/>
      <c r="G6" s="206" t="s">
        <v>81</v>
      </c>
      <c r="H6" s="206"/>
      <c r="I6" s="206"/>
      <c r="J6" s="206" t="s">
        <v>2</v>
      </c>
      <c r="K6" s="206"/>
      <c r="L6" s="206"/>
      <c r="M6" s="206" t="s">
        <v>3</v>
      </c>
      <c r="N6" s="206"/>
      <c r="O6" s="206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3"/>
      <c r="C7" s="150" t="s">
        <v>141</v>
      </c>
      <c r="D7" s="111"/>
      <c r="E7" s="111" t="s">
        <v>142</v>
      </c>
      <c r="F7" s="113"/>
      <c r="G7" s="207">
        <v>510164323</v>
      </c>
      <c r="H7" s="207"/>
      <c r="I7" s="207"/>
      <c r="J7" s="207"/>
      <c r="K7" s="207"/>
      <c r="L7" s="207"/>
      <c r="M7" s="207"/>
      <c r="N7" s="207"/>
      <c r="O7" s="207"/>
      <c r="P7" s="177" t="s">
        <v>7</v>
      </c>
      <c r="Q7" s="178"/>
      <c r="R7" s="145" t="s">
        <v>148</v>
      </c>
      <c r="S7" s="145"/>
      <c r="T7" s="145"/>
      <c r="U7" s="145"/>
      <c r="V7" s="27" t="s">
        <v>8</v>
      </c>
      <c r="W7" s="135" t="s">
        <v>149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60" t="s">
        <v>152</v>
      </c>
      <c r="AM7" s="60"/>
      <c r="AN7" s="60"/>
      <c r="AO7" s="60"/>
      <c r="AP7" s="60"/>
      <c r="AQ7" s="60"/>
      <c r="AR7" s="60"/>
      <c r="AS7" s="36" t="s">
        <v>10</v>
      </c>
      <c r="AT7" s="53">
        <v>53</v>
      </c>
    </row>
    <row r="8" spans="1:51" ht="18" customHeight="1">
      <c r="A8" s="74"/>
      <c r="B8" s="143"/>
      <c r="C8" s="114" t="s">
        <v>140</v>
      </c>
      <c r="D8" s="115"/>
      <c r="E8" s="115" t="s">
        <v>143</v>
      </c>
      <c r="F8" s="117"/>
      <c r="G8" s="207"/>
      <c r="H8" s="207"/>
      <c r="I8" s="207"/>
      <c r="J8" s="207"/>
      <c r="K8" s="207"/>
      <c r="L8" s="207"/>
      <c r="M8" s="207"/>
      <c r="N8" s="207"/>
      <c r="O8" s="207"/>
      <c r="P8" s="137" t="s">
        <v>150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208" t="s">
        <v>153</v>
      </c>
      <c r="AL8" s="62"/>
      <c r="AM8" s="62"/>
      <c r="AN8" s="62"/>
      <c r="AO8" s="37" t="s">
        <v>11</v>
      </c>
      <c r="AP8" s="62" t="s">
        <v>224</v>
      </c>
      <c r="AQ8" s="62"/>
      <c r="AR8" s="62"/>
      <c r="AS8" s="64"/>
      <c r="AT8" s="53"/>
    </row>
    <row r="9" spans="1:51" ht="14.4" customHeight="1">
      <c r="A9" s="74" t="s">
        <v>82</v>
      </c>
      <c r="B9" s="143"/>
      <c r="C9" s="110" t="s">
        <v>204</v>
      </c>
      <c r="D9" s="111"/>
      <c r="E9" s="112" t="s">
        <v>205</v>
      </c>
      <c r="F9" s="113"/>
      <c r="G9" s="207">
        <v>516632333</v>
      </c>
      <c r="H9" s="207"/>
      <c r="I9" s="207"/>
      <c r="J9" s="207">
        <v>291139</v>
      </c>
      <c r="K9" s="207"/>
      <c r="L9" s="207"/>
      <c r="M9" s="231" t="s">
        <v>220</v>
      </c>
      <c r="N9" s="207"/>
      <c r="O9" s="207"/>
      <c r="P9" s="177" t="s">
        <v>7</v>
      </c>
      <c r="Q9" s="178"/>
      <c r="R9" s="209" t="s">
        <v>148</v>
      </c>
      <c r="S9" s="145"/>
      <c r="T9" s="145"/>
      <c r="U9" s="145"/>
      <c r="V9" s="27" t="s">
        <v>8</v>
      </c>
      <c r="W9" s="134" t="s">
        <v>225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152</v>
      </c>
      <c r="AM9" s="60"/>
      <c r="AN9" s="60"/>
      <c r="AO9" s="60"/>
      <c r="AP9" s="60"/>
      <c r="AQ9" s="60"/>
      <c r="AR9" s="60"/>
      <c r="AS9" s="36" t="s">
        <v>126</v>
      </c>
      <c r="AT9" s="54">
        <v>46</v>
      </c>
    </row>
    <row r="10" spans="1:51" ht="18" customHeight="1">
      <c r="A10" s="74"/>
      <c r="B10" s="143"/>
      <c r="C10" s="114" t="s">
        <v>139</v>
      </c>
      <c r="D10" s="115"/>
      <c r="E10" s="116" t="s">
        <v>156</v>
      </c>
      <c r="F10" s="117"/>
      <c r="G10" s="207"/>
      <c r="H10" s="207"/>
      <c r="I10" s="207"/>
      <c r="J10" s="207"/>
      <c r="K10" s="207"/>
      <c r="L10" s="207"/>
      <c r="M10" s="207"/>
      <c r="N10" s="207"/>
      <c r="O10" s="207"/>
      <c r="P10" s="137" t="s">
        <v>226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227</v>
      </c>
      <c r="AL10" s="62"/>
      <c r="AM10" s="62"/>
      <c r="AN10" s="62"/>
      <c r="AO10" s="37" t="s">
        <v>127</v>
      </c>
      <c r="AP10" s="63" t="s">
        <v>228</v>
      </c>
      <c r="AQ10" s="62"/>
      <c r="AR10" s="62"/>
      <c r="AS10" s="64"/>
      <c r="AT10" s="54"/>
    </row>
    <row r="11" spans="1:51" ht="14.4" customHeight="1">
      <c r="A11" s="74" t="s">
        <v>83</v>
      </c>
      <c r="B11" s="143"/>
      <c r="C11" s="110" t="s">
        <v>146</v>
      </c>
      <c r="D11" s="111"/>
      <c r="E11" s="112" t="s">
        <v>147</v>
      </c>
      <c r="F11" s="113"/>
      <c r="G11" s="207">
        <v>522152454</v>
      </c>
      <c r="H11" s="207"/>
      <c r="I11" s="207"/>
      <c r="J11" s="207"/>
      <c r="K11" s="207"/>
      <c r="L11" s="207"/>
      <c r="M11" s="207"/>
      <c r="N11" s="207"/>
      <c r="O11" s="207"/>
      <c r="P11" s="177" t="s">
        <v>7</v>
      </c>
      <c r="Q11" s="178"/>
      <c r="R11" s="209" t="s">
        <v>148</v>
      </c>
      <c r="S11" s="145"/>
      <c r="T11" s="145"/>
      <c r="U11" s="145"/>
      <c r="V11" s="27" t="s">
        <v>8</v>
      </c>
      <c r="W11" s="134" t="s">
        <v>151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59" t="s">
        <v>152</v>
      </c>
      <c r="AM11" s="60"/>
      <c r="AN11" s="60"/>
      <c r="AO11" s="60"/>
      <c r="AP11" s="60"/>
      <c r="AQ11" s="60"/>
      <c r="AR11" s="60"/>
      <c r="AS11" s="36" t="s">
        <v>126</v>
      </c>
      <c r="AT11" s="54">
        <v>40</v>
      </c>
    </row>
    <row r="12" spans="1:51" ht="18" customHeight="1">
      <c r="A12" s="74"/>
      <c r="B12" s="143"/>
      <c r="C12" s="114" t="s">
        <v>144</v>
      </c>
      <c r="D12" s="115"/>
      <c r="E12" s="116" t="s">
        <v>145</v>
      </c>
      <c r="F12" s="117"/>
      <c r="G12" s="207"/>
      <c r="H12" s="207"/>
      <c r="I12" s="207"/>
      <c r="J12" s="207"/>
      <c r="K12" s="207"/>
      <c r="L12" s="207"/>
      <c r="M12" s="207"/>
      <c r="N12" s="207"/>
      <c r="O12" s="207"/>
      <c r="P12" s="151" t="s">
        <v>221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1" t="s">
        <v>222</v>
      </c>
      <c r="AL12" s="62"/>
      <c r="AM12" s="62"/>
      <c r="AN12" s="62"/>
      <c r="AO12" s="37" t="s">
        <v>127</v>
      </c>
      <c r="AP12" s="63" t="s">
        <v>223</v>
      </c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50"/>
      <c r="D13" s="111"/>
      <c r="E13" s="111"/>
      <c r="F13" s="113"/>
      <c r="G13" s="212"/>
      <c r="H13" s="212"/>
      <c r="I13" s="212"/>
      <c r="J13" s="212"/>
      <c r="K13" s="212"/>
      <c r="L13" s="212"/>
      <c r="M13" s="212"/>
      <c r="N13" s="212"/>
      <c r="O13" s="212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3"/>
      <c r="C14" s="189"/>
      <c r="D14" s="115"/>
      <c r="E14" s="115"/>
      <c r="F14" s="117"/>
      <c r="G14" s="212"/>
      <c r="H14" s="212"/>
      <c r="I14" s="212"/>
      <c r="J14" s="212"/>
      <c r="K14" s="212"/>
      <c r="L14" s="212"/>
      <c r="M14" s="212"/>
      <c r="N14" s="212"/>
      <c r="O14" s="212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13" t="s">
        <v>98</v>
      </c>
      <c r="B15" s="143"/>
      <c r="C15" s="150" t="s">
        <v>157</v>
      </c>
      <c r="D15" s="111"/>
      <c r="E15" s="111" t="s">
        <v>158</v>
      </c>
      <c r="F15" s="113"/>
      <c r="G15" s="212"/>
      <c r="H15" s="212"/>
      <c r="I15" s="212"/>
      <c r="J15" s="212"/>
      <c r="K15" s="212"/>
      <c r="L15" s="212"/>
      <c r="M15" s="212"/>
      <c r="N15" s="212"/>
      <c r="O15" s="212"/>
      <c r="P15" s="177" t="s">
        <v>7</v>
      </c>
      <c r="Q15" s="178"/>
      <c r="R15" s="145" t="s">
        <v>148</v>
      </c>
      <c r="S15" s="145"/>
      <c r="T15" s="145"/>
      <c r="U15" s="145"/>
      <c r="V15" s="27" t="s">
        <v>8</v>
      </c>
      <c r="W15" s="134" t="s">
        <v>160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217</v>
      </c>
      <c r="AM15" s="60"/>
      <c r="AN15" s="60"/>
      <c r="AO15" s="60"/>
      <c r="AP15" s="60"/>
      <c r="AQ15" s="60"/>
      <c r="AR15" s="60"/>
      <c r="AS15" s="36" t="s">
        <v>126</v>
      </c>
      <c r="AT15" s="54">
        <v>86</v>
      </c>
    </row>
    <row r="16" spans="1:51" ht="18" customHeight="1">
      <c r="A16" s="74"/>
      <c r="B16" s="143"/>
      <c r="C16" s="114" t="s">
        <v>154</v>
      </c>
      <c r="D16" s="115"/>
      <c r="E16" s="116" t="s">
        <v>155</v>
      </c>
      <c r="F16" s="117"/>
      <c r="G16" s="212"/>
      <c r="H16" s="212"/>
      <c r="I16" s="212"/>
      <c r="J16" s="212"/>
      <c r="K16" s="212"/>
      <c r="L16" s="212"/>
      <c r="M16" s="212"/>
      <c r="N16" s="212"/>
      <c r="O16" s="212"/>
      <c r="P16" s="137" t="s">
        <v>159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218</v>
      </c>
      <c r="AL16" s="62"/>
      <c r="AM16" s="62"/>
      <c r="AN16" s="62"/>
      <c r="AO16" s="37" t="s">
        <v>127</v>
      </c>
      <c r="AP16" s="63" t="s">
        <v>219</v>
      </c>
      <c r="AQ16" s="62"/>
      <c r="AR16" s="62"/>
      <c r="AS16" s="64"/>
      <c r="AT16" s="54"/>
    </row>
    <row r="17" spans="1:46">
      <c r="A17" s="74" t="s">
        <v>0</v>
      </c>
      <c r="B17" s="143"/>
      <c r="C17" s="198" t="str">
        <f>IF(P16="","",P16)</f>
        <v>千葉県船橋市馬込町910</v>
      </c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3"/>
      <c r="C19" s="198" t="str">
        <f>IF(AL15="","",AL15&amp;"-"&amp;AK16&amp;"-"&amp;AP16)</f>
        <v>047-438-6293</v>
      </c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3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3"/>
      <c r="C21" s="222" t="s">
        <v>152</v>
      </c>
      <c r="D21" s="214"/>
      <c r="E21" s="214">
        <v>2706</v>
      </c>
      <c r="F21" s="214"/>
      <c r="G21" s="214">
        <v>6657</v>
      </c>
      <c r="H21" s="21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38"/>
      <c r="C22" s="223"/>
      <c r="D22" s="215"/>
      <c r="E22" s="215"/>
      <c r="F22" s="215"/>
      <c r="G22" s="215"/>
      <c r="H22" s="21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0" t="s">
        <v>130</v>
      </c>
      <c r="B23" s="141" t="s">
        <v>86</v>
      </c>
      <c r="C23" s="199" t="s">
        <v>105</v>
      </c>
      <c r="D23" s="200"/>
      <c r="E23" s="201" t="s">
        <v>106</v>
      </c>
      <c r="F23" s="202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1"/>
      <c r="B24" s="143"/>
      <c r="C24" s="185" t="s">
        <v>103</v>
      </c>
      <c r="D24" s="186"/>
      <c r="E24" s="187" t="s">
        <v>104</v>
      </c>
      <c r="F24" s="188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6">
        <v>1</v>
      </c>
      <c r="B25" s="204" t="s">
        <v>208</v>
      </c>
      <c r="C25" s="150" t="s">
        <v>161</v>
      </c>
      <c r="D25" s="111"/>
      <c r="E25" s="111" t="s">
        <v>162</v>
      </c>
      <c r="F25" s="113"/>
      <c r="G25" s="203" t="s">
        <v>201</v>
      </c>
      <c r="H25" s="98"/>
      <c r="I25" s="101" t="s">
        <v>164</v>
      </c>
      <c r="J25" s="102"/>
      <c r="K25" s="102"/>
      <c r="L25" s="98"/>
      <c r="M25" s="101">
        <v>522950418</v>
      </c>
      <c r="N25" s="102"/>
      <c r="O25" s="98"/>
      <c r="P25" s="101">
        <v>140</v>
      </c>
      <c r="Q25" s="102"/>
      <c r="R25" s="102"/>
      <c r="S25" s="102"/>
      <c r="T25" s="104"/>
      <c r="U25" s="1"/>
      <c r="V25" s="1"/>
      <c r="W25" s="1"/>
      <c r="X25" s="1"/>
      <c r="Y25" s="216">
        <v>10</v>
      </c>
      <c r="Z25" s="217"/>
      <c r="AA25" s="217"/>
      <c r="AB25" s="217"/>
      <c r="AC25" s="217"/>
      <c r="AD25" s="217"/>
      <c r="AE25" s="217"/>
      <c r="AF25" s="217"/>
      <c r="AG25" s="21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89" t="s">
        <v>165</v>
      </c>
      <c r="D26" s="115"/>
      <c r="E26" s="115" t="s">
        <v>166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9"/>
      <c r="Z26" s="220"/>
      <c r="AA26" s="220"/>
      <c r="AB26" s="220"/>
      <c r="AC26" s="220"/>
      <c r="AD26" s="220"/>
      <c r="AE26" s="220"/>
      <c r="AF26" s="220"/>
      <c r="AG26" s="22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6">
        <v>2</v>
      </c>
      <c r="B27" s="108">
        <v>2</v>
      </c>
      <c r="C27" s="150" t="s">
        <v>167</v>
      </c>
      <c r="D27" s="111"/>
      <c r="E27" s="111" t="s">
        <v>168</v>
      </c>
      <c r="F27" s="113"/>
      <c r="G27" s="203" t="s">
        <v>201</v>
      </c>
      <c r="H27" s="98"/>
      <c r="I27" s="101" t="s">
        <v>164</v>
      </c>
      <c r="J27" s="102"/>
      <c r="K27" s="102"/>
      <c r="L27" s="98"/>
      <c r="M27" s="101">
        <v>522950401</v>
      </c>
      <c r="N27" s="102"/>
      <c r="O27" s="98"/>
      <c r="P27" s="101">
        <v>152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89" t="s">
        <v>169</v>
      </c>
      <c r="D28" s="115"/>
      <c r="E28" s="115" t="s">
        <v>170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6">
        <v>3</v>
      </c>
      <c r="B29" s="108">
        <v>3</v>
      </c>
      <c r="C29" s="150" t="s">
        <v>146</v>
      </c>
      <c r="D29" s="111"/>
      <c r="E29" s="111" t="s">
        <v>171</v>
      </c>
      <c r="F29" s="113"/>
      <c r="G29" s="97" t="s">
        <v>163</v>
      </c>
      <c r="H29" s="98"/>
      <c r="I29" s="101" t="s">
        <v>164</v>
      </c>
      <c r="J29" s="102"/>
      <c r="K29" s="102"/>
      <c r="L29" s="98"/>
      <c r="M29" s="101">
        <v>521031071</v>
      </c>
      <c r="N29" s="102"/>
      <c r="O29" s="98"/>
      <c r="P29" s="101">
        <v>144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89" t="s">
        <v>144</v>
      </c>
      <c r="D30" s="115"/>
      <c r="E30" s="115" t="s">
        <v>172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6">
        <v>4</v>
      </c>
      <c r="B31" s="108">
        <v>4</v>
      </c>
      <c r="C31" s="150" t="s">
        <v>173</v>
      </c>
      <c r="D31" s="111"/>
      <c r="E31" s="111" t="s">
        <v>174</v>
      </c>
      <c r="F31" s="113"/>
      <c r="G31" s="97" t="s">
        <v>163</v>
      </c>
      <c r="H31" s="98"/>
      <c r="I31" s="101" t="s">
        <v>175</v>
      </c>
      <c r="J31" s="102"/>
      <c r="K31" s="102"/>
      <c r="L31" s="98"/>
      <c r="M31" s="101">
        <v>522950425</v>
      </c>
      <c r="N31" s="102"/>
      <c r="O31" s="98"/>
      <c r="P31" s="101">
        <v>148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89" t="s">
        <v>176</v>
      </c>
      <c r="D32" s="115"/>
      <c r="E32" s="115" t="s">
        <v>177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6">
        <v>5</v>
      </c>
      <c r="B33" s="108">
        <v>5</v>
      </c>
      <c r="C33" s="150" t="s">
        <v>178</v>
      </c>
      <c r="D33" s="111"/>
      <c r="E33" s="111" t="s">
        <v>179</v>
      </c>
      <c r="F33" s="113"/>
      <c r="G33" s="97" t="s">
        <v>163</v>
      </c>
      <c r="H33" s="98"/>
      <c r="I33" s="101" t="s">
        <v>180</v>
      </c>
      <c r="J33" s="102"/>
      <c r="K33" s="102"/>
      <c r="L33" s="98"/>
      <c r="M33" s="101">
        <v>523063292</v>
      </c>
      <c r="N33" s="102"/>
      <c r="O33" s="98"/>
      <c r="P33" s="101">
        <v>142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89" t="s">
        <v>181</v>
      </c>
      <c r="D34" s="115"/>
      <c r="E34" s="115" t="s">
        <v>182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6">
        <v>6</v>
      </c>
      <c r="B35" s="108">
        <v>6</v>
      </c>
      <c r="C35" s="150" t="s">
        <v>183</v>
      </c>
      <c r="D35" s="111"/>
      <c r="E35" s="111" t="s">
        <v>184</v>
      </c>
      <c r="F35" s="113"/>
      <c r="G35" s="97" t="s">
        <v>163</v>
      </c>
      <c r="H35" s="98"/>
      <c r="I35" s="101" t="s">
        <v>185</v>
      </c>
      <c r="J35" s="102"/>
      <c r="K35" s="102"/>
      <c r="L35" s="98"/>
      <c r="M35" s="101">
        <v>522657089</v>
      </c>
      <c r="N35" s="102"/>
      <c r="O35" s="98"/>
      <c r="P35" s="101">
        <v>152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89" t="s">
        <v>186</v>
      </c>
      <c r="D36" s="115"/>
      <c r="E36" s="115" t="s">
        <v>187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6">
        <v>7</v>
      </c>
      <c r="B37" s="108">
        <v>7</v>
      </c>
      <c r="C37" s="150" t="s">
        <v>146</v>
      </c>
      <c r="D37" s="111"/>
      <c r="E37" s="111" t="s">
        <v>188</v>
      </c>
      <c r="F37" s="113"/>
      <c r="G37" s="97" t="s">
        <v>206</v>
      </c>
      <c r="H37" s="98"/>
      <c r="I37" s="101" t="s">
        <v>164</v>
      </c>
      <c r="J37" s="102"/>
      <c r="K37" s="102"/>
      <c r="L37" s="98"/>
      <c r="M37" s="101">
        <v>521031088</v>
      </c>
      <c r="N37" s="102"/>
      <c r="O37" s="98"/>
      <c r="P37" s="101">
        <v>136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89" t="s">
        <v>144</v>
      </c>
      <c r="D38" s="115"/>
      <c r="E38" s="115" t="s">
        <v>190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6">
        <v>8</v>
      </c>
      <c r="B39" s="108">
        <v>8</v>
      </c>
      <c r="C39" s="150" t="s">
        <v>191</v>
      </c>
      <c r="D39" s="111"/>
      <c r="E39" s="111" t="s">
        <v>192</v>
      </c>
      <c r="F39" s="113"/>
      <c r="G39" s="97" t="s">
        <v>206</v>
      </c>
      <c r="H39" s="98"/>
      <c r="I39" s="101" t="s">
        <v>164</v>
      </c>
      <c r="J39" s="102"/>
      <c r="K39" s="102"/>
      <c r="L39" s="98"/>
      <c r="M39" s="101">
        <v>521879727</v>
      </c>
      <c r="N39" s="102"/>
      <c r="O39" s="98"/>
      <c r="P39" s="101">
        <v>142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89" t="s">
        <v>193</v>
      </c>
      <c r="D40" s="115"/>
      <c r="E40" s="115" t="s">
        <v>194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6">
        <v>9</v>
      </c>
      <c r="B41" s="108">
        <v>9</v>
      </c>
      <c r="C41" s="150" t="s">
        <v>195</v>
      </c>
      <c r="D41" s="111"/>
      <c r="E41" s="111" t="s">
        <v>196</v>
      </c>
      <c r="F41" s="113"/>
      <c r="G41" s="97" t="s">
        <v>206</v>
      </c>
      <c r="H41" s="98"/>
      <c r="I41" s="101" t="s">
        <v>164</v>
      </c>
      <c r="J41" s="102"/>
      <c r="K41" s="102"/>
      <c r="L41" s="98"/>
      <c r="M41" s="101">
        <v>523816522</v>
      </c>
      <c r="N41" s="102"/>
      <c r="O41" s="98"/>
      <c r="P41" s="101">
        <v>132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89" t="s">
        <v>197</v>
      </c>
      <c r="D42" s="115"/>
      <c r="E42" s="115" t="s">
        <v>198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6">
        <v>10</v>
      </c>
      <c r="B43" s="108">
        <v>10</v>
      </c>
      <c r="C43" s="110" t="s">
        <v>202</v>
      </c>
      <c r="D43" s="111"/>
      <c r="E43" s="112" t="s">
        <v>203</v>
      </c>
      <c r="F43" s="113"/>
      <c r="G43" s="97" t="s">
        <v>189</v>
      </c>
      <c r="H43" s="98"/>
      <c r="I43" s="191" t="s">
        <v>212</v>
      </c>
      <c r="J43" s="102"/>
      <c r="K43" s="102"/>
      <c r="L43" s="98"/>
      <c r="M43" s="101">
        <v>524442829</v>
      </c>
      <c r="N43" s="102"/>
      <c r="O43" s="98"/>
      <c r="P43" s="101">
        <v>139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 t="s">
        <v>199</v>
      </c>
      <c r="D44" s="115"/>
      <c r="E44" s="116" t="s">
        <v>200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6">
        <v>11</v>
      </c>
      <c r="B45" s="108">
        <v>11</v>
      </c>
      <c r="C45" s="110" t="s">
        <v>146</v>
      </c>
      <c r="D45" s="111"/>
      <c r="E45" s="112" t="s">
        <v>215</v>
      </c>
      <c r="F45" s="113"/>
      <c r="G45" s="97" t="s">
        <v>207</v>
      </c>
      <c r="H45" s="98"/>
      <c r="I45" s="101" t="s">
        <v>164</v>
      </c>
      <c r="J45" s="102"/>
      <c r="K45" s="102"/>
      <c r="L45" s="98"/>
      <c r="M45" s="101">
        <v>524268146</v>
      </c>
      <c r="N45" s="102"/>
      <c r="O45" s="98"/>
      <c r="P45" s="101">
        <v>109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 t="s">
        <v>144</v>
      </c>
      <c r="D46" s="115"/>
      <c r="E46" s="116" t="s">
        <v>216</v>
      </c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6">
        <v>12</v>
      </c>
      <c r="B47" s="108">
        <v>12</v>
      </c>
      <c r="C47" s="110" t="s">
        <v>213</v>
      </c>
      <c r="D47" s="111"/>
      <c r="E47" s="112" t="s">
        <v>214</v>
      </c>
      <c r="F47" s="113"/>
      <c r="G47" s="97" t="s">
        <v>207</v>
      </c>
      <c r="H47" s="98"/>
      <c r="I47" s="191" t="s">
        <v>211</v>
      </c>
      <c r="J47" s="102"/>
      <c r="K47" s="102"/>
      <c r="L47" s="98"/>
      <c r="M47" s="101">
        <v>524282616</v>
      </c>
      <c r="N47" s="102"/>
      <c r="O47" s="98"/>
      <c r="P47" s="101">
        <v>122</v>
      </c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2"/>
      <c r="B48" s="193"/>
      <c r="C48" s="194" t="s">
        <v>209</v>
      </c>
      <c r="D48" s="195"/>
      <c r="E48" s="196" t="s">
        <v>210</v>
      </c>
      <c r="F48" s="197"/>
      <c r="G48" s="176"/>
      <c r="H48" s="190"/>
      <c r="I48" s="176"/>
      <c r="J48" s="132"/>
      <c r="K48" s="132"/>
      <c r="L48" s="190"/>
      <c r="M48" s="176"/>
      <c r="N48" s="132"/>
      <c r="O48" s="190"/>
      <c r="P48" s="176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2" t="s">
        <v>229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6">
        <f>LEN(A55)</f>
        <v>88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6" t="s">
        <v>12</v>
      </c>
      <c r="B1" s="24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6"/>
      <c r="B2" s="24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7" t="s">
        <v>19</v>
      </c>
      <c r="B4" s="248"/>
      <c r="C4" s="248"/>
      <c r="D4" s="248"/>
      <c r="E4" s="248"/>
      <c r="F4" s="248"/>
      <c r="G4" s="249"/>
      <c r="H4" s="5" t="s">
        <v>20</v>
      </c>
      <c r="I4" s="5" t="s">
        <v>21</v>
      </c>
      <c r="J4" s="250" t="s">
        <v>70</v>
      </c>
      <c r="K4" s="248"/>
      <c r="L4" s="248"/>
      <c r="M4" s="248"/>
      <c r="N4" s="248"/>
      <c r="O4" s="248"/>
      <c r="P4" s="248"/>
      <c r="Q4" s="249"/>
    </row>
    <row r="5" spans="1:41" ht="72" customHeight="1" thickBot="1">
      <c r="A5" s="251"/>
      <c r="B5" s="252"/>
      <c r="C5" s="252"/>
      <c r="D5" s="252"/>
      <c r="E5" s="252"/>
      <c r="F5" s="252"/>
      <c r="G5" s="253"/>
      <c r="H5" s="9" t="str">
        <f>IF(入力!J3="","",入力!J3)</f>
        <v>男子</v>
      </c>
      <c r="I5" s="9">
        <f>入力!Y25</f>
        <v>10</v>
      </c>
      <c r="J5" s="254"/>
      <c r="K5" s="255"/>
      <c r="L5" s="255"/>
      <c r="M5" s="255"/>
      <c r="N5" s="255"/>
      <c r="O5" s="255"/>
      <c r="P5" s="255"/>
      <c r="Q5" s="25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12004</v>
      </c>
      <c r="B7" s="13" t="str">
        <f>IF(入力!C3="","",入力!C3)</f>
        <v>法典東スポーツクラブ</v>
      </c>
      <c r="C7" s="13" t="str">
        <f>IF(入力!C2="","",入力!C2)</f>
        <v>ホウデンヒガシスポーツクラブ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馬込沢</v>
      </c>
      <c r="T7" s="13"/>
      <c r="U7" s="13">
        <f>IF(入力!C4="","",入力!C4)</f>
        <v>431605888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星</v>
      </c>
      <c r="D16" s="13" t="str">
        <f>IF(入力!E8="","",入力!E8)</f>
        <v>洋二</v>
      </c>
      <c r="E16" s="13" t="str">
        <f>IF(入力!C7="","",入力!C7)</f>
        <v>ホシ</v>
      </c>
      <c r="F16" s="13" t="str">
        <f>IF(入力!E7="","",入力!E7)</f>
        <v>ヨウジ</v>
      </c>
      <c r="G16" s="13">
        <f>IF(入力!G7="","",入力!G7)</f>
        <v>510164323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0801</v>
      </c>
      <c r="T16" s="13" t="str">
        <f>IF(入力!P8="","",入力!P8)</f>
        <v>千葉県船橋市高野台4-8-31</v>
      </c>
      <c r="U16" s="13" t="str">
        <f>IF(入力!AL7="","",入力!AL7)</f>
        <v>090</v>
      </c>
      <c r="V16" s="13" t="str">
        <f>IF(入力!AK8="","",入力!AK8)</f>
        <v>4170</v>
      </c>
      <c r="W16" s="13" t="str">
        <f>IF(入力!AP8="","",入力!AP8)</f>
        <v>6964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中村</v>
      </c>
      <c r="D17" s="13" t="str">
        <f>IF(入力!E10="","",入力!E10)</f>
        <v>敏成</v>
      </c>
      <c r="E17" s="13" t="str">
        <f>IF(入力!C9="","",入力!C9)</f>
        <v>ナカムラ</v>
      </c>
      <c r="F17" s="13" t="str">
        <f>IF(入力!E9="","",入力!E9)</f>
        <v>トシナリ</v>
      </c>
      <c r="G17" s="13">
        <f>IF(入力!G9="","",入力!G9)</f>
        <v>516632333</v>
      </c>
      <c r="H17" s="13">
        <f>IF(入力!J9="","",入力!J9)</f>
        <v>291139</v>
      </c>
      <c r="I17" s="13" t="str">
        <f>IF(入力!M9="","",入力!M9)</f>
        <v>0455178</v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0046</v>
      </c>
      <c r="T17" s="13" t="str">
        <f>IF(入力!P10="","",入力!P10)</f>
        <v>千葉県船橋市上山町3-544-29</v>
      </c>
      <c r="U17" s="13" t="str">
        <f>IF(入力!AL9="","",入力!AL9)</f>
        <v>090</v>
      </c>
      <c r="V17" s="13" t="str">
        <f>IF(入力!AK10="","",入力!AK10)</f>
        <v>7271</v>
      </c>
      <c r="W17" s="13" t="str">
        <f>IF(入力!AP10="","",入力!AP10)</f>
        <v>0611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森</v>
      </c>
      <c r="D20" s="13" t="str">
        <f>IF(入力!E12="","",入力!E12)</f>
        <v>良子</v>
      </c>
      <c r="E20" s="13" t="str">
        <f>IF(入力!C11="","",入力!C11)</f>
        <v>モリ</v>
      </c>
      <c r="F20" s="13" t="str">
        <f>IF(入力!E11="","",入力!E11)</f>
        <v>リョウコ</v>
      </c>
      <c r="G20" s="13">
        <f>IF(入力!G11="","",入力!G11)</f>
        <v>522152454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0651</v>
      </c>
      <c r="T20" s="13" t="str">
        <f>IF(入力!P12="","",入力!P12)</f>
        <v>千葉県船橋市馬込町965-145</v>
      </c>
      <c r="U20" s="13" t="str">
        <f>IF(入力!AL11="","",入力!AL11)</f>
        <v>090</v>
      </c>
      <c r="V20" s="13" t="str">
        <f>IF(入力!AK12="","",入力!AK12)</f>
        <v>2222</v>
      </c>
      <c r="W20" s="13" t="str">
        <f>IF(入力!AP12="","",入力!AP12)</f>
        <v>1921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平野</v>
      </c>
      <c r="D22" s="13" t="str">
        <f>IF(入力!E16="","",入力!E16)</f>
        <v>利一</v>
      </c>
      <c r="E22" s="13" t="str">
        <f>IF(入力!C15="","",入力!C15)</f>
        <v>ヒラノ</v>
      </c>
      <c r="F22" s="13" t="str">
        <f>IF(入力!E15="","",入力!E15)</f>
        <v>トシカズ</v>
      </c>
      <c r="G22" s="13"/>
      <c r="H22" s="13"/>
      <c r="I22" s="13"/>
      <c r="J22" s="13"/>
      <c r="K22" s="13"/>
      <c r="L22" s="13">
        <f>IF(入力!AT15="","",入力!AT15)</f>
        <v>86</v>
      </c>
      <c r="M22" s="13"/>
      <c r="N22" s="13" t="str">
        <f>IF(入力!C21="","",入力!C21)</f>
        <v>090</v>
      </c>
      <c r="O22" s="13">
        <f>IF(入力!E21="","",入力!E21)</f>
        <v>2706</v>
      </c>
      <c r="P22" s="13">
        <f>IF(入力!G21="","",入力!G21)</f>
        <v>6657</v>
      </c>
      <c r="Q22" s="13"/>
      <c r="R22" s="13" t="str">
        <f>IF(入力!R15="","",入力!R15)</f>
        <v>273</v>
      </c>
      <c r="S22" s="13" t="str">
        <f>IF(入力!W15="","",入力!W15)</f>
        <v>8515</v>
      </c>
      <c r="T22" s="13" t="str">
        <f>IF(入力!P16="","",入力!P16)</f>
        <v>千葉県船橋市馬込町910</v>
      </c>
      <c r="U22" s="13" t="str">
        <f>IF(入力!AL15="","",入力!AL15)</f>
        <v>047</v>
      </c>
      <c r="V22" s="13" t="str">
        <f>IF(入力!AK16="","",入力!AK16)</f>
        <v>438</v>
      </c>
      <c r="W22" s="13" t="str">
        <f>IF(入力!AP16="","",入力!AP16)</f>
        <v>6293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加藤</v>
      </c>
      <c r="D24" s="51" t="str">
        <f>VLOOKUP($B$51,$A$53:$F$352,4)</f>
        <v>賢英</v>
      </c>
      <c r="E24" s="51" t="str">
        <f>VLOOKUP($B$51,$A$53:$F$352,5)</f>
        <v>カトウ</v>
      </c>
      <c r="F24" s="51" t="str">
        <f>VLOOKUP($B$51,$A$53:$F$352,6)</f>
        <v>ケンエイ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加藤</v>
      </c>
      <c r="D53" s="13" t="str">
        <f>IF(入力!E26="","",入力!E26)</f>
        <v>賢英</v>
      </c>
      <c r="E53" s="13" t="str">
        <f>IF(入力!C25="","",入力!C25)</f>
        <v>カトウ</v>
      </c>
      <c r="F53" s="13" t="str">
        <f>IF(入力!E25="","",入力!E25)</f>
        <v>ケンエイ</v>
      </c>
      <c r="G53" s="13">
        <f>IF(入力!M25="","",入力!M25)</f>
        <v>522950418</v>
      </c>
      <c r="H53" s="13" t="str">
        <f>IF(入力!I25="","",入力!I25)</f>
        <v>船橋市立法典東小学校</v>
      </c>
      <c r="I53" s="13" t="str">
        <f>IF(入力!G25="","",入力!G25)</f>
        <v>６年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藤田</v>
      </c>
      <c r="D54" s="13" t="str">
        <f>IF(入力!E28="","",入力!E28)</f>
        <v>峻也</v>
      </c>
      <c r="E54" s="13" t="str">
        <f>IF(入力!C27="","",入力!C27)</f>
        <v>フジタ</v>
      </c>
      <c r="F54" s="13" t="str">
        <f>IF(入力!E27="","",入力!E27)</f>
        <v>シュンヤ</v>
      </c>
      <c r="G54" s="13">
        <f>IF(入力!M27="","",入力!M27)</f>
        <v>522950401</v>
      </c>
      <c r="H54" s="13" t="str">
        <f>IF(入力!I27="","",入力!I27)</f>
        <v>船橋市立法典東小学校</v>
      </c>
      <c r="I54" s="13" t="str">
        <f>IF(入力!G27="","",入力!G27)</f>
        <v>６年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森</v>
      </c>
      <c r="D55" s="13" t="str">
        <f>IF(入力!E30="","",入力!E30)</f>
        <v>敬良</v>
      </c>
      <c r="E55" s="13" t="str">
        <f>IF(入力!C29="","",入力!C29)</f>
        <v>モリ</v>
      </c>
      <c r="F55" s="13" t="str">
        <f>IF(入力!E29="","",入力!E29)</f>
        <v>タカラ</v>
      </c>
      <c r="G55" s="13">
        <f>IF(入力!M29="","",入力!M29)</f>
        <v>521031071</v>
      </c>
      <c r="H55" s="13" t="str">
        <f>IF(入力!I29="","",入力!I29)</f>
        <v>船橋市立法典東小学校</v>
      </c>
      <c r="I55" s="13" t="str">
        <f>IF(入力!G29="","",入力!G29)</f>
        <v>５年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竹内</v>
      </c>
      <c r="D56" s="13" t="str">
        <f>IF(入力!E32="","",入力!E32)</f>
        <v>悠泰</v>
      </c>
      <c r="E56" s="13" t="str">
        <f>IF(入力!C31="","",入力!C31)</f>
        <v>タケウチ</v>
      </c>
      <c r="F56" s="13" t="str">
        <f>IF(入力!E31="","",入力!E31)</f>
        <v>ユウダイ</v>
      </c>
      <c r="G56" s="13">
        <f>IF(入力!M31="","",入力!M31)</f>
        <v>522950425</v>
      </c>
      <c r="H56" s="13" t="str">
        <f>IF(入力!I31="","",入力!I31)</f>
        <v>船橋市立海神小学校</v>
      </c>
      <c r="I56" s="13" t="str">
        <f>IF(入力!G31="","",入力!G31)</f>
        <v>５年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一戸</v>
      </c>
      <c r="D57" s="13" t="str">
        <f>IF(入力!E34="","",入力!E34)</f>
        <v>悠</v>
      </c>
      <c r="E57" s="13" t="str">
        <f>IF(入力!C33="","",入力!C33)</f>
        <v>イチノヘ</v>
      </c>
      <c r="F57" s="13" t="str">
        <f>IF(入力!E33="","",入力!E33)</f>
        <v>ハルカ</v>
      </c>
      <c r="G57" s="13">
        <f>IF(入力!M33="","",入力!M33)</f>
        <v>523063292</v>
      </c>
      <c r="H57" s="13" t="str">
        <f>IF(入力!I33="","",入力!I33)</f>
        <v>船橋市立法典小学校</v>
      </c>
      <c r="I57" s="13" t="str">
        <f>IF(入力!G33="","",入力!G33)</f>
        <v>５年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大川</v>
      </c>
      <c r="D58" s="13" t="str">
        <f>IF(入力!E36="","",入力!E36)</f>
        <v>れん</v>
      </c>
      <c r="E58" s="13" t="str">
        <f>IF(入力!C35="","",入力!C35)</f>
        <v>オオカワ</v>
      </c>
      <c r="F58" s="13" t="str">
        <f>IF(入力!E35="","",入力!E35)</f>
        <v>レン</v>
      </c>
      <c r="G58" s="13">
        <f>IF(入力!M35="","",入力!M35)</f>
        <v>522657089</v>
      </c>
      <c r="H58" s="13" t="str">
        <f>IF(入力!I35="","",入力!I35)</f>
        <v>船橋市立塚田小学校</v>
      </c>
      <c r="I58" s="13" t="str">
        <f>IF(入力!G35="","",入力!G35)</f>
        <v>５年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森</v>
      </c>
      <c r="D59" s="13" t="str">
        <f>IF(入力!E38="","",入力!E38)</f>
        <v>泰良</v>
      </c>
      <c r="E59" s="13" t="str">
        <f>IF(入力!C37="","",入力!C37)</f>
        <v>モリ</v>
      </c>
      <c r="F59" s="13" t="str">
        <f>IF(入力!E37="","",入力!E37)</f>
        <v>タイラ</v>
      </c>
      <c r="G59" s="13">
        <f>IF(入力!M37="","",入力!M37)</f>
        <v>521031088</v>
      </c>
      <c r="H59" s="13" t="str">
        <f>IF(入力!I37="","",入力!I37)</f>
        <v>船橋市立法典東小学校</v>
      </c>
      <c r="I59" s="13" t="str">
        <f>IF(入力!G37="","",入力!G37)</f>
        <v>４年</v>
      </c>
      <c r="J59" s="13">
        <f>IF(入力!P37="","",入力!P37)</f>
        <v>136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佐藤</v>
      </c>
      <c r="D60" s="13" t="str">
        <f>IF(入力!E40="","",入力!E40)</f>
        <v>琉</v>
      </c>
      <c r="E60" s="13" t="str">
        <f>IF(入力!C39="","",入力!C39)</f>
        <v>サトウ</v>
      </c>
      <c r="F60" s="13" t="str">
        <f>IF(入力!E39="","",入力!E39)</f>
        <v>リュウ</v>
      </c>
      <c r="G60" s="13">
        <f>IF(入力!M39="","",入力!M39)</f>
        <v>521879727</v>
      </c>
      <c r="H60" s="13" t="str">
        <f>IF(入力!I39="","",入力!I39)</f>
        <v>船橋市立法典東小学校</v>
      </c>
      <c r="I60" s="13" t="str">
        <f>IF(入力!G39="","",入力!G39)</f>
        <v>４年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石毛</v>
      </c>
      <c r="D61" s="13" t="str">
        <f>IF(入力!E42="","",入力!E42)</f>
        <v>樹</v>
      </c>
      <c r="E61" s="13" t="str">
        <f>IF(入力!C41="","",入力!C41)</f>
        <v>イシゲ</v>
      </c>
      <c r="F61" s="13" t="str">
        <f>IF(入力!E41="","",入力!E41)</f>
        <v>イツキ</v>
      </c>
      <c r="G61" s="13">
        <f>IF(入力!M41="","",入力!M41)</f>
        <v>523816522</v>
      </c>
      <c r="H61" s="13" t="str">
        <f>IF(入力!I41="","",入力!I41)</f>
        <v>船橋市立法典東小学校</v>
      </c>
      <c r="I61" s="13" t="str">
        <f>IF(入力!G41="","",入力!G41)</f>
        <v>４年</v>
      </c>
      <c r="J61" s="13">
        <f>IF(入力!P41="","",入力!P41)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久保田</v>
      </c>
      <c r="D62" s="13" t="str">
        <f>IF(入力!E44="","",入力!E44)</f>
        <v>瑛人</v>
      </c>
      <c r="E62" s="13" t="str">
        <f>IF(入力!C43="","",入力!C43)</f>
        <v>クボタ</v>
      </c>
      <c r="F62" s="13" t="str">
        <f>IF(入力!E43="","",入力!E43)</f>
        <v>エイト</v>
      </c>
      <c r="G62" s="13">
        <f>IF(入力!M43="","",入力!M43)</f>
        <v>524442829</v>
      </c>
      <c r="H62" s="13" t="str">
        <f>IF(入力!I43="","",入力!I43)</f>
        <v>市川市立大野小学校</v>
      </c>
      <c r="I62" s="13" t="str">
        <f>IF(入力!G43="","",入力!G43)</f>
        <v>３年</v>
      </c>
      <c r="J62" s="13">
        <f>IF(入力!P43="","",入力!P43)</f>
        <v>139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</v>
      </c>
      <c r="D63" s="13" t="str">
        <f>IF(入力!E46="","",入力!E46)</f>
        <v>旺良</v>
      </c>
      <c r="E63" s="13" t="str">
        <f>IF(入力!C45="","",入力!C45)</f>
        <v>モリ</v>
      </c>
      <c r="F63" s="13" t="str">
        <f>IF(入力!E45="","",入力!E45)</f>
        <v>オウラ</v>
      </c>
      <c r="G63" s="13">
        <f>IF(入力!M45="","",入力!M45)</f>
        <v>524268146</v>
      </c>
      <c r="H63" s="13" t="str">
        <f>IF(入力!I45="","",入力!I45)</f>
        <v>船橋市立法典東小学校</v>
      </c>
      <c r="I63" s="13" t="str">
        <f>IF(入力!G45="","",入力!G45)</f>
        <v>１年</v>
      </c>
      <c r="J63" s="13">
        <f>IF(入力!P45="","",入力!P45)</f>
        <v>109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池田</v>
      </c>
      <c r="D64" s="13" t="str">
        <f>IF(入力!E48="","",入力!E48)</f>
        <v>司</v>
      </c>
      <c r="E64" s="13" t="str">
        <f>IF(入力!C47="","",入力!C47)</f>
        <v>イケダ</v>
      </c>
      <c r="F64" s="13" t="str">
        <f>IF(入力!E47="","",入力!E47)</f>
        <v>ツカサ</v>
      </c>
      <c r="G64" s="13">
        <f>IF(入力!M47="","",入力!M47)</f>
        <v>524282616</v>
      </c>
      <c r="H64" s="13" t="str">
        <f>IF(入力!I47="","",入力!I47)</f>
        <v>鎌ヶ谷市立道野辺小学校</v>
      </c>
      <c r="I64" s="13" t="str">
        <f>IF(入力!G47="","",入力!G47)</f>
        <v>１年</v>
      </c>
      <c r="J64" s="13">
        <f>IF(入力!P47="","",入力!P47)</f>
        <v>122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洋子 藤田</cp:lastModifiedBy>
  <cp:lastPrinted>2024-05-22T04:14:24Z</cp:lastPrinted>
  <dcterms:created xsi:type="dcterms:W3CDTF">2014-04-05T09:56:00Z</dcterms:created>
  <dcterms:modified xsi:type="dcterms:W3CDTF">2024-05-22T04:17:31Z</dcterms:modified>
</cp:coreProperties>
</file>