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藤田　洋子\Desktop\"/>
    </mc:Choice>
  </mc:AlternateContent>
  <xr:revisionPtr revIDLastSave="0" documentId="13_ncr:1_{09489D23-0C32-4216-AD1C-6A4D76A4573B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<sst xmlns="http://schemas.openxmlformats.org/spreadsheetml/2006/main" count="311" uniqueCount="237">
  <si>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</si>
  <si>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</si>
  <si>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</si>
  <si>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</si>
  <si>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</si>
  <si>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</si>
  <si>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</si>
  <si>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</si>
  <si>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</si>
  <si>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</si>
  <si>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</si>
  <si>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</si>
  <si>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</si>
  <si>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</si>
  <si>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</si>
  <si>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</si>
  <si>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</si>
  <si>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</si>
  <si>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</si>
  <si>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</si>
  <si>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</si>
  <si>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</si>
  <si>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</si>
  <si>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</si>
  <si>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</si>
  <si>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</si>
  <si>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</si>
  <si>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</si>
  <si>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</si>
  <si>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</si>
  <si>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</si>
  <si>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</si>
  <si>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</si>
  <si>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</si>
  <si>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</si>
  <si>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</si>
  <si>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</si>
  <si>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</si>
  <si>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</si>
  <si>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</si>
  <si>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</si>
  <si>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</si>
  <si>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</si>
  <si>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</si>
  <si>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</si>
  <si>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</si>
  <si>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</si>
  <si>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</si>
  <si>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</si>
  <si>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</si>
  <si>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</si>
  <si>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</si>
  <si>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</si>
  <si>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</si>
  <si>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</si>
  <si>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</si>
  <si>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</si>
  <si>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</si>
  <si>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</si>
  <si>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</si>
  <si>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</si>
  <si>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</si>
  <si>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</si>
  <si>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</si>
  <si>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</si>
  <si>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</si>
  <si>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</si>
  <si>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</si>
  <si>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</si>
  <si>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</si>
  <si>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</si>
  <si>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</si>
  <si>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</si>
  <si>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</si>
  <si>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</si>
  <si>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</si>
  <si>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</si>
  <si>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</si>
  <si>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</si>
  <si>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</si>
  <si>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</si>
  <si>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</si>
  <si>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</si>
  <si>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</si>
  <si>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</si>
  <si>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</si>
  <si>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</si>
  <si>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</si>
  <si>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</si>
  <si>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</si>
  <si>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</si>
  <si>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</si>
  <si>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</si>
  <si>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</si>
  <si>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</si>
  <si>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</si>
  <si>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</si>
  <si>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</si>
  <si>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</si>
  <si>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</si>
  <si>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</si>
  <si>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</si>
  <si>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</si>
  <si>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</si>
  <si>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</si>
  <si>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</si>
  <si>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</si>
  <si>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</si>
  <si>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</si>
  <si>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</si>
  <si>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</si>
  <si>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</si>
  <si>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</si>
  <si>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</si>
  <si>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</si>
  <si>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</si>
  <si>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</si>
  <si>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</si>
  <si>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</si>
  <si>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</si>
  <si>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</si>
  <si>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</si>
  <si>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</si>
  <si>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</si>
  <si>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</si>
  <si>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</si>
  <si>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</si>
  <si>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</si>
  <si>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</si>
  <si>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</si>
  <si>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</si>
  <si>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</si>
  <si>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ホウデンヒガシスポーツクラブ</t>
    <phoneticPr fontId="2"/>
  </si>
  <si>
    <t>法典東スポーツクラブ</t>
    <rPh sb="0" eb="3">
      <t>ホウテンヒガシ</t>
    </rPh>
    <phoneticPr fontId="2"/>
  </si>
  <si>
    <t>男子</t>
    <rPh sb="0" eb="2">
      <t>ダンシ</t>
    </rPh>
    <phoneticPr fontId="2"/>
  </si>
  <si>
    <t>船橋市</t>
    <rPh sb="0" eb="3">
      <t>フナバシシ</t>
    </rPh>
    <phoneticPr fontId="2"/>
  </si>
  <si>
    <t>北支部</t>
    <rPh sb="0" eb="3">
      <t>キタシブ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</si>
  <si>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</si>
  <si>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</si>
  <si>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ホシ</t>
    <phoneticPr fontId="2"/>
  </si>
  <si>
    <t>ヨウジ</t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</si>
  <si>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</si>
  <si>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</si>
  <si>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モリ</t>
    <phoneticPr fontId="2"/>
  </si>
  <si>
    <t>リョウコ</t>
    <phoneticPr fontId="2"/>
  </si>
  <si>
    <t>森</t>
    <rPh sb="0" eb="1">
      <t>モリ</t>
    </rPh>
    <phoneticPr fontId="2"/>
  </si>
  <si>
    <t>良子</t>
    <rPh sb="0" eb="2">
      <t>リョウコ</t>
    </rPh>
    <phoneticPr fontId="2"/>
  </si>
  <si>
    <t>ヒラノ</t>
    <phoneticPr fontId="2"/>
  </si>
  <si>
    <t>トシカズ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</si>
  <si>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</si>
  <si>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</si>
  <si>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273</t>
    <phoneticPr fontId="2"/>
  </si>
  <si>
    <t>8515</t>
    <phoneticPr fontId="2"/>
  </si>
  <si>
    <t>047</t>
    <phoneticPr fontId="2"/>
  </si>
  <si>
    <t>438</t>
    <phoneticPr fontId="2"/>
  </si>
  <si>
    <t>6293</t>
    <phoneticPr fontId="2"/>
  </si>
  <si>
    <t>千葉県船橋市馬込町910</t>
    <rPh sb="0" eb="3">
      <t>チバケン</t>
    </rPh>
    <rPh sb="3" eb="6">
      <t>フナバシシ</t>
    </rPh>
    <rPh sb="6" eb="9">
      <t>マゴメチョウ</t>
    </rPh>
    <phoneticPr fontId="2"/>
  </si>
  <si>
    <t>0651</t>
    <phoneticPr fontId="2"/>
  </si>
  <si>
    <t>千葉県船橋市馬込町965-145</t>
    <rPh sb="0" eb="3">
      <t>チバケン</t>
    </rPh>
    <rPh sb="3" eb="6">
      <t>フナバシシ</t>
    </rPh>
    <rPh sb="6" eb="9">
      <t>マゴメチョウ</t>
    </rPh>
    <phoneticPr fontId="2"/>
  </si>
  <si>
    <t>0801</t>
    <phoneticPr fontId="2"/>
  </si>
  <si>
    <t>千葉県船橋市高野台4-8-31</t>
    <rPh sb="0" eb="3">
      <t>チバケン</t>
    </rPh>
    <rPh sb="3" eb="6">
      <t>フナバシシ</t>
    </rPh>
    <rPh sb="6" eb="9">
      <t>タカノダイ</t>
    </rPh>
    <phoneticPr fontId="2"/>
  </si>
  <si>
    <t>090</t>
    <phoneticPr fontId="2"/>
  </si>
  <si>
    <t>4170</t>
    <phoneticPr fontId="2"/>
  </si>
  <si>
    <t>6964</t>
    <phoneticPr fontId="2"/>
  </si>
  <si>
    <t>2222</t>
    <phoneticPr fontId="2"/>
  </si>
  <si>
    <t>1921</t>
    <phoneticPr fontId="2"/>
  </si>
  <si>
    <t>タナカ</t>
    <phoneticPr fontId="2"/>
  </si>
  <si>
    <t>田中</t>
    <rPh sb="0" eb="2">
      <t>タナカ</t>
    </rPh>
    <phoneticPr fontId="2"/>
  </si>
  <si>
    <t>タツノリ</t>
    <phoneticPr fontId="2"/>
  </si>
  <si>
    <t>①</t>
    <phoneticPr fontId="2"/>
  </si>
  <si>
    <t>カトウ</t>
    <phoneticPr fontId="2"/>
  </si>
  <si>
    <t>ケンエイ</t>
    <phoneticPr fontId="2"/>
  </si>
  <si>
    <t>６年</t>
    <rPh sb="1" eb="2">
      <t>ネン</t>
    </rPh>
    <phoneticPr fontId="2"/>
  </si>
  <si>
    <t>船橋市立法典東小学校</t>
    <rPh sb="0" eb="4">
      <t>フナバシシリツ</t>
    </rPh>
    <rPh sb="4" eb="7">
      <t>ホウテンヒガシ</t>
    </rPh>
    <rPh sb="7" eb="10">
      <t>ショウガッコウ</t>
    </rPh>
    <phoneticPr fontId="2"/>
  </si>
  <si>
    <t>加藤</t>
    <rPh sb="0" eb="2">
      <t>カトウ</t>
    </rPh>
    <phoneticPr fontId="2"/>
  </si>
  <si>
    <t>賢英</t>
    <rPh sb="0" eb="2">
      <t>ケンエイ</t>
    </rPh>
    <phoneticPr fontId="2"/>
  </si>
  <si>
    <t>フジタ</t>
    <phoneticPr fontId="2"/>
  </si>
  <si>
    <t>シュンヤ</t>
    <phoneticPr fontId="2"/>
  </si>
  <si>
    <t>藤田</t>
    <rPh sb="0" eb="2">
      <t>フジタ</t>
    </rPh>
    <phoneticPr fontId="2"/>
  </si>
  <si>
    <t>峻也</t>
    <rPh sb="0" eb="2">
      <t>シュンヤ</t>
    </rPh>
    <phoneticPr fontId="2"/>
  </si>
  <si>
    <t>タカラ</t>
    <phoneticPr fontId="2"/>
  </si>
  <si>
    <t>５年</t>
    <rPh sb="1" eb="2">
      <t>ネン</t>
    </rPh>
    <phoneticPr fontId="2"/>
  </si>
  <si>
    <t>敬良</t>
    <rPh sb="0" eb="1">
      <t>ケイ</t>
    </rPh>
    <rPh sb="1" eb="2">
      <t>リョウ</t>
    </rPh>
    <phoneticPr fontId="2"/>
  </si>
  <si>
    <t>タケウチ</t>
    <phoneticPr fontId="2"/>
  </si>
  <si>
    <t>ユウダイ</t>
    <phoneticPr fontId="2"/>
  </si>
  <si>
    <t>船橋市立海神小学校</t>
    <rPh sb="0" eb="4">
      <t>フナバシシリツ</t>
    </rPh>
    <rPh sb="4" eb="6">
      <t>カイジン</t>
    </rPh>
    <rPh sb="6" eb="9">
      <t>ショウガッコウ</t>
    </rPh>
    <phoneticPr fontId="2"/>
  </si>
  <si>
    <t>竹内</t>
    <rPh sb="0" eb="2">
      <t>タケウチ</t>
    </rPh>
    <phoneticPr fontId="2"/>
  </si>
  <si>
    <t>悠泰</t>
    <rPh sb="0" eb="1">
      <t>ユウ</t>
    </rPh>
    <rPh sb="1" eb="2">
      <t>タイ</t>
    </rPh>
    <phoneticPr fontId="2"/>
  </si>
  <si>
    <t>イチノヘ</t>
    <phoneticPr fontId="2"/>
  </si>
  <si>
    <t>ハルカ</t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</si>
  <si>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</si>
  <si>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一戸</t>
    <rPh sb="0" eb="2">
      <t>イチノヘ</t>
    </rPh>
    <phoneticPr fontId="2"/>
  </si>
  <si>
    <t>悠</t>
    <rPh sb="0" eb="1">
      <t>ハルカ</t>
    </rPh>
    <phoneticPr fontId="2"/>
  </si>
  <si>
    <t>オオカワ</t>
    <phoneticPr fontId="2"/>
  </si>
  <si>
    <t>レン</t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</si>
  <si>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</si>
  <si>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大川</t>
    <rPh sb="0" eb="2">
      <t>オオカワ</t>
    </rPh>
    <phoneticPr fontId="2"/>
  </si>
  <si>
    <t>れん</t>
    <phoneticPr fontId="2"/>
  </si>
  <si>
    <t>タイラ</t>
    <phoneticPr fontId="2"/>
  </si>
  <si>
    <t>４年</t>
    <rPh sb="1" eb="2">
      <t>ネン</t>
    </rPh>
    <phoneticPr fontId="2"/>
  </si>
  <si>
    <t>泰良</t>
    <rPh sb="0" eb="1">
      <t>タイ</t>
    </rPh>
    <rPh sb="1" eb="2">
      <t>リョウ</t>
    </rPh>
    <phoneticPr fontId="2"/>
  </si>
  <si>
    <t>サトウ</t>
    <phoneticPr fontId="2"/>
  </si>
  <si>
    <t>リュウ</t>
    <phoneticPr fontId="2"/>
  </si>
  <si>
    <t>佐藤</t>
    <rPh sb="0" eb="2">
      <t>サトウ</t>
    </rPh>
    <phoneticPr fontId="2"/>
  </si>
  <si>
    <t>琉</t>
    <rPh sb="0" eb="1">
      <t>リュウ</t>
    </rPh>
    <phoneticPr fontId="2"/>
  </si>
  <si>
    <t>イシゲ</t>
    <phoneticPr fontId="2"/>
  </si>
  <si>
    <t>イツキ</t>
    <phoneticPr fontId="2"/>
  </si>
  <si>
    <t>石毛</t>
    <rPh sb="0" eb="2">
      <t>イシゲ</t>
    </rPh>
    <phoneticPr fontId="2"/>
  </si>
  <si>
    <t>樹</t>
    <rPh sb="0" eb="1">
      <t>イツキ</t>
    </rPh>
    <phoneticPr fontId="2"/>
  </si>
  <si>
    <t>オウラ</t>
    <phoneticPr fontId="2"/>
  </si>
  <si>
    <t>１年</t>
    <rPh sb="1" eb="2">
      <t>ネン</t>
    </rPh>
    <phoneticPr fontId="2"/>
  </si>
  <si>
    <t>旺良</t>
    <rPh sb="0" eb="1">
      <t>オウ</t>
    </rPh>
    <rPh sb="1" eb="2">
      <t>ヨ</t>
    </rPh>
    <phoneticPr fontId="2"/>
  </si>
  <si>
    <t>イケダ</t>
    <phoneticPr fontId="2"/>
  </si>
  <si>
    <t>ツカサ</t>
    <phoneticPr fontId="2"/>
  </si>
  <si>
    <t>鎌ヶ谷市立道野辺小学校</t>
    <rPh sb="0" eb="5">
      <t>カマガヤシリツ</t>
    </rPh>
    <rPh sb="5" eb="8">
      <t>ミチノベ</t>
    </rPh>
    <rPh sb="8" eb="11">
      <t>ショウガッコウ</t>
    </rPh>
    <phoneticPr fontId="2"/>
  </si>
  <si>
    <t>池田</t>
    <rPh sb="0" eb="2">
      <t>イケダ</t>
    </rPh>
    <phoneticPr fontId="2"/>
  </si>
  <si>
    <t>司</t>
    <rPh sb="0" eb="1">
      <t>ツカサ</t>
    </rPh>
    <phoneticPr fontId="2"/>
  </si>
  <si>
    <t>ヤマノグチ</t>
    <phoneticPr fontId="2"/>
  </si>
  <si>
    <t>サクヤ</t>
    <phoneticPr fontId="2"/>
  </si>
  <si>
    <t>山之口</t>
    <rPh sb="0" eb="3">
      <t>ヤマノグチ</t>
    </rPh>
    <phoneticPr fontId="2"/>
  </si>
  <si>
    <t>朔矢</t>
    <rPh sb="0" eb="1">
      <t>サク</t>
    </rPh>
    <rPh sb="1" eb="2">
      <t>ヤ</t>
    </rPh>
    <phoneticPr fontId="2"/>
  </si>
  <si>
    <t>カジノ</t>
    <phoneticPr fontId="2"/>
  </si>
  <si>
    <t>ケイ</t>
    <phoneticPr fontId="2"/>
  </si>
  <si>
    <t>梶野</t>
    <rPh sb="0" eb="2">
      <t>カジノ</t>
    </rPh>
    <phoneticPr fontId="2"/>
  </si>
  <si>
    <t>恵</t>
    <rPh sb="0" eb="1">
      <t>メグミ</t>
    </rPh>
    <phoneticPr fontId="2"/>
  </si>
  <si>
    <t>アラタ</t>
    <phoneticPr fontId="2"/>
  </si>
  <si>
    <t>新</t>
    <rPh sb="0" eb="1">
      <t>アラタ</t>
    </rPh>
    <phoneticPr fontId="2"/>
  </si>
  <si>
    <t>ヤスナガ</t>
    <phoneticPr fontId="2"/>
  </si>
  <si>
    <t>安永</t>
    <rPh sb="0" eb="2">
      <t>ヤスナガ</t>
    </rPh>
    <phoneticPr fontId="2"/>
  </si>
  <si>
    <t>市川市北方小学校</t>
    <rPh sb="0" eb="3">
      <t>イチカワシ</t>
    </rPh>
    <rPh sb="3" eb="5">
      <t>キタカタ</t>
    </rPh>
    <rPh sb="5" eb="8">
      <t>ショウガッコウ</t>
    </rPh>
    <phoneticPr fontId="2"/>
  </si>
  <si>
    <t>船橋市夏見台小学校</t>
    <rPh sb="0" eb="3">
      <t>フナバシシ</t>
    </rPh>
    <rPh sb="3" eb="9">
      <t>ナツミダイショウガッコウ</t>
    </rPh>
    <phoneticPr fontId="2"/>
  </si>
  <si>
    <t>０９１Ｃ０１８３７９</t>
    <phoneticPr fontId="2"/>
  </si>
  <si>
    <t>千葉県船橋市旭町2-10-21</t>
    <phoneticPr fontId="2"/>
  </si>
  <si>
    <t>0041</t>
    <phoneticPr fontId="2"/>
  </si>
  <si>
    <t>6356</t>
    <phoneticPr fontId="2"/>
  </si>
  <si>
    <t>いつも支えてくださる方々に感謝して、練習に励んできた自分を信じ、仲間を信じ、全力で戦います。チーム全員の心をひとつにボールをつないで勝利を目指します！応援よろしくお願いします。</t>
    <rPh sb="3" eb="4">
      <t>ササ</t>
    </rPh>
    <rPh sb="10" eb="12">
      <t>カタガタ</t>
    </rPh>
    <rPh sb="13" eb="15">
      <t>カンシャ</t>
    </rPh>
    <rPh sb="18" eb="20">
      <t>レンシュウ</t>
    </rPh>
    <rPh sb="21" eb="22">
      <t>ハゲ</t>
    </rPh>
    <rPh sb="26" eb="28">
      <t>ジブン</t>
    </rPh>
    <rPh sb="29" eb="30">
      <t>シン</t>
    </rPh>
    <rPh sb="32" eb="34">
      <t>ナカマ</t>
    </rPh>
    <rPh sb="35" eb="36">
      <t>シン</t>
    </rPh>
    <rPh sb="38" eb="40">
      <t>ゼンリョク</t>
    </rPh>
    <rPh sb="41" eb="42">
      <t>タタカ</t>
    </rPh>
    <rPh sb="49" eb="51">
      <t>ゼンイン</t>
    </rPh>
    <rPh sb="52" eb="53">
      <t>ココロ</t>
    </rPh>
    <rPh sb="66" eb="68">
      <t>ショウリ</t>
    </rPh>
    <rPh sb="69" eb="71">
      <t>メザ</t>
    </rPh>
    <rPh sb="75" eb="77">
      <t>オウエン</t>
    </rPh>
    <rPh sb="82" eb="83">
      <t>ネガ</t>
    </rPh>
    <phoneticPr fontId="2"/>
  </si>
  <si>
    <t>辰憲</t>
    <rPh sb="0" eb="1">
      <t>タツ</t>
    </rPh>
    <rPh sb="1" eb="2">
      <t>ノリ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</si>
</sst>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2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9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9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19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9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52465F3A-8B8A-4250-9B7F-D5416DF2C4BE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2E548DB8-1BD1-4A27-8125-4B8DEF37E547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" zoomScaleNormal="100" zoomScaleSheetLayoutView="100" workbookViewId="0">
      <selection activeCell="J11" sqref="J11:L1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8" t="s">
        <v>115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</row>
    <row r="2" spans="1:51" ht="14.4" customHeight="1">
      <c r="A2" s="120" t="s">
        <v>121</v>
      </c>
      <c r="B2" s="121"/>
      <c r="C2" s="122" t="s">
        <v>132</v>
      </c>
      <c r="D2" s="123"/>
      <c r="E2" s="123"/>
      <c r="F2" s="123"/>
      <c r="G2" s="123"/>
      <c r="H2" s="123"/>
      <c r="I2" s="124"/>
      <c r="J2" s="97" t="s">
        <v>119</v>
      </c>
      <c r="K2" s="233"/>
      <c r="L2" s="233"/>
      <c r="M2" s="233"/>
      <c r="N2" s="233"/>
      <c r="O2" s="234"/>
      <c r="P2" s="97" t="s">
        <v>97</v>
      </c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101" t="s">
        <v>101</v>
      </c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97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5" t="s">
        <v>122</v>
      </c>
      <c r="B3" s="126"/>
      <c r="C3" s="127" t="s">
        <v>133</v>
      </c>
      <c r="D3" s="128"/>
      <c r="E3" s="128"/>
      <c r="F3" s="128"/>
      <c r="G3" s="128"/>
      <c r="H3" s="128"/>
      <c r="I3" s="129"/>
      <c r="J3" s="230" t="s">
        <v>134</v>
      </c>
      <c r="K3" s="231"/>
      <c r="L3" s="231"/>
      <c r="M3" s="231"/>
      <c r="N3" s="231"/>
      <c r="O3" s="232"/>
      <c r="P3" s="99" t="s">
        <v>135</v>
      </c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61" t="s">
        <v>136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2" t="s">
        <v>123</v>
      </c>
      <c r="B4" s="243"/>
      <c r="C4" s="235">
        <v>431605888</v>
      </c>
      <c r="D4" s="236"/>
      <c r="E4" s="236"/>
      <c r="F4" s="236"/>
      <c r="G4" s="236"/>
      <c r="H4" s="236"/>
      <c r="I4" s="237"/>
      <c r="J4" s="246" t="s">
        <v>117</v>
      </c>
      <c r="K4" s="247"/>
      <c r="L4" s="247"/>
      <c r="M4" s="247"/>
      <c r="N4" s="247"/>
      <c r="O4" s="248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5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4" t="s">
        <v>116</v>
      </c>
      <c r="B5" s="245"/>
      <c r="C5" s="238"/>
      <c r="D5" s="239"/>
      <c r="E5" s="239"/>
      <c r="F5" s="239"/>
      <c r="G5" s="239"/>
      <c r="H5" s="239"/>
      <c r="I5" s="240"/>
      <c r="J5" s="207">
        <v>12004</v>
      </c>
      <c r="K5" s="207"/>
      <c r="L5" s="207"/>
      <c r="M5" s="207"/>
      <c r="N5" s="207"/>
      <c r="O5" s="207"/>
      <c r="P5" s="178" t="s">
        <v>137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138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145"/>
      <c r="C6" s="148" t="s">
        <v>107</v>
      </c>
      <c r="D6" s="149"/>
      <c r="E6" s="150" t="s">
        <v>108</v>
      </c>
      <c r="F6" s="151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8" t="s">
        <v>95</v>
      </c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60" t="s">
        <v>96</v>
      </c>
      <c r="AL6" s="160"/>
      <c r="AM6" s="160"/>
      <c r="AN6" s="160"/>
      <c r="AO6" s="160"/>
      <c r="AP6" s="160"/>
      <c r="AQ6" s="160"/>
      <c r="AR6" s="160"/>
      <c r="AS6" s="160"/>
      <c r="AT6" s="34" t="s">
        <v>124</v>
      </c>
    </row>
    <row r="7" spans="1:51" ht="13.5" customHeight="1">
      <c r="A7" s="75"/>
      <c r="B7" s="145"/>
      <c r="C7" s="152" t="s">
        <v>166</v>
      </c>
      <c r="D7" s="115"/>
      <c r="E7" s="153" t="s">
        <v>168</v>
      </c>
      <c r="F7" s="116"/>
      <c r="G7" s="210">
        <v>506095960</v>
      </c>
      <c r="H7" s="210"/>
      <c r="I7" s="210"/>
      <c r="J7" s="210"/>
      <c r="K7" s="210"/>
      <c r="L7" s="210"/>
      <c r="M7" s="209" t="s">
        <v>231</v>
      </c>
      <c r="N7" s="210"/>
      <c r="O7" s="210"/>
      <c r="P7" s="182" t="s">
        <v>7</v>
      </c>
      <c r="Q7" s="183"/>
      <c r="R7" s="147" t="s">
        <v>151</v>
      </c>
      <c r="S7" s="147"/>
      <c r="T7" s="147"/>
      <c r="U7" s="147"/>
      <c r="V7" s="27" t="s">
        <v>8</v>
      </c>
      <c r="W7" s="137" t="s">
        <v>233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5" t="s">
        <v>9</v>
      </c>
      <c r="AL7" s="65" t="s">
        <v>153</v>
      </c>
      <c r="AM7" s="60"/>
      <c r="AN7" s="60"/>
      <c r="AO7" s="60"/>
      <c r="AP7" s="60"/>
      <c r="AQ7" s="60"/>
      <c r="AR7" s="60"/>
      <c r="AS7" s="36" t="s">
        <v>10</v>
      </c>
      <c r="AT7" s="53">
        <v>42</v>
      </c>
    </row>
    <row r="8" spans="1:51" ht="18" customHeight="1">
      <c r="A8" s="75"/>
      <c r="B8" s="145"/>
      <c r="C8" s="154" t="s">
        <v>167</v>
      </c>
      <c r="D8" s="118"/>
      <c r="E8" s="155" t="s">
        <v>236</v>
      </c>
      <c r="F8" s="119"/>
      <c r="G8" s="210"/>
      <c r="H8" s="210"/>
      <c r="I8" s="210"/>
      <c r="J8" s="210"/>
      <c r="K8" s="210"/>
      <c r="L8" s="210"/>
      <c r="M8" s="210"/>
      <c r="N8" s="210"/>
      <c r="O8" s="210"/>
      <c r="P8" s="156" t="s">
        <v>232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57" t="s">
        <v>154</v>
      </c>
      <c r="AL8" s="62"/>
      <c r="AM8" s="62"/>
      <c r="AN8" s="62"/>
      <c r="AO8" s="37" t="s">
        <v>11</v>
      </c>
      <c r="AP8" s="175" t="s">
        <v>234</v>
      </c>
      <c r="AQ8" s="62"/>
      <c r="AR8" s="62"/>
      <c r="AS8" s="64"/>
      <c r="AT8" s="53"/>
    </row>
    <row r="9" spans="1:51" ht="14.4" customHeight="1">
      <c r="A9" s="75" t="s">
        <v>82</v>
      </c>
      <c r="B9" s="145"/>
      <c r="C9" s="114" t="s">
        <v>139</v>
      </c>
      <c r="D9" s="115"/>
      <c r="E9" s="115" t="s">
        <v>140</v>
      </c>
      <c r="F9" s="116"/>
      <c r="G9" s="210">
        <v>510164323</v>
      </c>
      <c r="H9" s="210"/>
      <c r="I9" s="210"/>
      <c r="J9" s="210"/>
      <c r="K9" s="210"/>
      <c r="L9" s="210"/>
      <c r="M9" s="210"/>
      <c r="N9" s="210"/>
      <c r="O9" s="210"/>
      <c r="P9" s="182" t="s">
        <v>7</v>
      </c>
      <c r="Q9" s="183"/>
      <c r="R9" s="211" t="s">
        <v>151</v>
      </c>
      <c r="S9" s="147"/>
      <c r="T9" s="147"/>
      <c r="U9" s="147"/>
      <c r="V9" s="27" t="s">
        <v>8</v>
      </c>
      <c r="W9" s="212" t="s">
        <v>159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5" t="s">
        <v>125</v>
      </c>
      <c r="AL9" s="65" t="s">
        <v>161</v>
      </c>
      <c r="AM9" s="60"/>
      <c r="AN9" s="60"/>
      <c r="AO9" s="60"/>
      <c r="AP9" s="60"/>
      <c r="AQ9" s="60"/>
      <c r="AR9" s="60"/>
      <c r="AS9" s="36" t="s">
        <v>126</v>
      </c>
      <c r="AT9" s="54">
        <v>54</v>
      </c>
    </row>
    <row r="10" spans="1:51" ht="18" customHeight="1">
      <c r="A10" s="75"/>
      <c r="B10" s="145"/>
      <c r="C10" s="117" t="s">
        <v>141</v>
      </c>
      <c r="D10" s="118"/>
      <c r="E10" s="118" t="s">
        <v>142</v>
      </c>
      <c r="F10" s="119"/>
      <c r="G10" s="210"/>
      <c r="H10" s="210"/>
      <c r="I10" s="210"/>
      <c r="J10" s="210"/>
      <c r="K10" s="210"/>
      <c r="L10" s="210"/>
      <c r="M10" s="210"/>
      <c r="N10" s="210"/>
      <c r="O10" s="210"/>
      <c r="P10" s="139" t="s">
        <v>160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157" t="s">
        <v>162</v>
      </c>
      <c r="AL10" s="62"/>
      <c r="AM10" s="62"/>
      <c r="AN10" s="62"/>
      <c r="AO10" s="37" t="s">
        <v>127</v>
      </c>
      <c r="AP10" s="175" t="s">
        <v>163</v>
      </c>
      <c r="AQ10" s="62"/>
      <c r="AR10" s="62"/>
      <c r="AS10" s="64"/>
      <c r="AT10" s="54"/>
    </row>
    <row r="11" spans="1:51" ht="14.4" customHeight="1">
      <c r="A11" s="75" t="s">
        <v>83</v>
      </c>
      <c r="B11" s="145"/>
      <c r="C11" s="114" t="s">
        <v>143</v>
      </c>
      <c r="D11" s="115"/>
      <c r="E11" s="115" t="s">
        <v>144</v>
      </c>
      <c r="F11" s="116"/>
      <c r="G11" s="210">
        <v>522152454</v>
      </c>
      <c r="H11" s="210"/>
      <c r="I11" s="210"/>
      <c r="J11" s="210"/>
      <c r="K11" s="210"/>
      <c r="L11" s="210"/>
      <c r="M11" s="210"/>
      <c r="N11" s="210"/>
      <c r="O11" s="210"/>
      <c r="P11" s="182" t="s">
        <v>7</v>
      </c>
      <c r="Q11" s="183"/>
      <c r="R11" s="211" t="s">
        <v>151</v>
      </c>
      <c r="S11" s="147"/>
      <c r="T11" s="147"/>
      <c r="U11" s="147"/>
      <c r="V11" s="27" t="s">
        <v>8</v>
      </c>
      <c r="W11" s="212" t="s">
        <v>157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5" t="s">
        <v>125</v>
      </c>
      <c r="AL11" s="65" t="s">
        <v>161</v>
      </c>
      <c r="AM11" s="60"/>
      <c r="AN11" s="60"/>
      <c r="AO11" s="60"/>
      <c r="AP11" s="60"/>
      <c r="AQ11" s="60"/>
      <c r="AR11" s="60"/>
      <c r="AS11" s="36" t="s">
        <v>126</v>
      </c>
      <c r="AT11" s="54">
        <v>41</v>
      </c>
    </row>
    <row r="12" spans="1:51" ht="18" customHeight="1">
      <c r="A12" s="75"/>
      <c r="B12" s="145"/>
      <c r="C12" s="117" t="s">
        <v>145</v>
      </c>
      <c r="D12" s="118"/>
      <c r="E12" s="118" t="s">
        <v>146</v>
      </c>
      <c r="F12" s="119"/>
      <c r="G12" s="210"/>
      <c r="H12" s="210"/>
      <c r="I12" s="210"/>
      <c r="J12" s="210"/>
      <c r="K12" s="210"/>
      <c r="L12" s="210"/>
      <c r="M12" s="210"/>
      <c r="N12" s="210"/>
      <c r="O12" s="210"/>
      <c r="P12" s="156" t="s">
        <v>158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157" t="s">
        <v>164</v>
      </c>
      <c r="AL12" s="62"/>
      <c r="AM12" s="62"/>
      <c r="AN12" s="62"/>
      <c r="AO12" s="37" t="s">
        <v>127</v>
      </c>
      <c r="AP12" s="175" t="s">
        <v>165</v>
      </c>
      <c r="AQ12" s="62"/>
      <c r="AR12" s="62"/>
      <c r="AS12" s="64"/>
      <c r="AT12" s="54"/>
    </row>
    <row r="13" spans="1:51" ht="15" customHeight="1">
      <c r="A13" s="75" t="s">
        <v>84</v>
      </c>
      <c r="B13" s="145"/>
      <c r="C13" s="114"/>
      <c r="D13" s="115"/>
      <c r="E13" s="115"/>
      <c r="F13" s="116"/>
      <c r="G13" s="216"/>
      <c r="H13" s="216"/>
      <c r="I13" s="216"/>
      <c r="J13" s="216"/>
      <c r="K13" s="216"/>
      <c r="L13" s="216"/>
      <c r="M13" s="216"/>
      <c r="N13" s="216"/>
      <c r="O13" s="216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6"/>
      <c r="AK13" s="38"/>
      <c r="AL13" s="163"/>
      <c r="AM13" s="163"/>
      <c r="AN13" s="163"/>
      <c r="AO13" s="163"/>
      <c r="AP13" s="163"/>
      <c r="AQ13" s="163"/>
      <c r="AR13" s="163"/>
      <c r="AS13" s="39"/>
      <c r="AT13" s="55"/>
    </row>
    <row r="14" spans="1:51" ht="18" customHeight="1">
      <c r="A14" s="75"/>
      <c r="B14" s="145"/>
      <c r="C14" s="117"/>
      <c r="D14" s="118"/>
      <c r="E14" s="118"/>
      <c r="F14" s="119"/>
      <c r="G14" s="216"/>
      <c r="H14" s="216"/>
      <c r="I14" s="216"/>
      <c r="J14" s="216"/>
      <c r="K14" s="216"/>
      <c r="L14" s="216"/>
      <c r="M14" s="216"/>
      <c r="N14" s="216"/>
      <c r="O14" s="216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55"/>
    </row>
    <row r="15" spans="1:51" ht="15" customHeight="1">
      <c r="A15" s="217" t="s">
        <v>98</v>
      </c>
      <c r="B15" s="145"/>
      <c r="C15" s="114" t="s">
        <v>147</v>
      </c>
      <c r="D15" s="115"/>
      <c r="E15" s="115" t="s">
        <v>148</v>
      </c>
      <c r="F15" s="116"/>
      <c r="G15" s="216"/>
      <c r="H15" s="216"/>
      <c r="I15" s="216"/>
      <c r="J15" s="216"/>
      <c r="K15" s="216"/>
      <c r="L15" s="216"/>
      <c r="M15" s="216"/>
      <c r="N15" s="216"/>
      <c r="O15" s="216"/>
      <c r="P15" s="182" t="s">
        <v>7</v>
      </c>
      <c r="Q15" s="183"/>
      <c r="R15" s="213" t="s">
        <v>151</v>
      </c>
      <c r="S15" s="147"/>
      <c r="T15" s="147"/>
      <c r="U15" s="147"/>
      <c r="V15" s="27" t="s">
        <v>8</v>
      </c>
      <c r="W15" s="136" t="s">
        <v>152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5" t="s">
        <v>125</v>
      </c>
      <c r="AL15" s="59" t="s">
        <v>153</v>
      </c>
      <c r="AM15" s="60"/>
      <c r="AN15" s="60"/>
      <c r="AO15" s="60"/>
      <c r="AP15" s="60"/>
      <c r="AQ15" s="60"/>
      <c r="AR15" s="60"/>
      <c r="AS15" s="36" t="s">
        <v>126</v>
      </c>
      <c r="AT15" s="54">
        <v>84</v>
      </c>
    </row>
    <row r="16" spans="1:51" ht="18" customHeight="1">
      <c r="A16" s="75"/>
      <c r="B16" s="145"/>
      <c r="C16" s="117" t="s">
        <v>149</v>
      </c>
      <c r="D16" s="118"/>
      <c r="E16" s="118" t="s">
        <v>150</v>
      </c>
      <c r="F16" s="119"/>
      <c r="G16" s="216"/>
      <c r="H16" s="216"/>
      <c r="I16" s="216"/>
      <c r="J16" s="216"/>
      <c r="K16" s="216"/>
      <c r="L16" s="216"/>
      <c r="M16" s="216"/>
      <c r="N16" s="216"/>
      <c r="O16" s="216"/>
      <c r="P16" s="139" t="s">
        <v>156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1" t="s">
        <v>154</v>
      </c>
      <c r="AL16" s="62"/>
      <c r="AM16" s="62"/>
      <c r="AN16" s="62"/>
      <c r="AO16" s="37" t="s">
        <v>127</v>
      </c>
      <c r="AP16" s="63" t="s">
        <v>155</v>
      </c>
      <c r="AQ16" s="62"/>
      <c r="AR16" s="62"/>
      <c r="AS16" s="64"/>
      <c r="AT16" s="54"/>
    </row>
    <row r="17" spans="1:46">
      <c r="A17" s="75" t="s">
        <v>0</v>
      </c>
      <c r="B17" s="145"/>
      <c r="C17" s="202" t="str">
        <f>IF(P16="","",P16)</f>
        <v>千葉県船橋市馬込町910</v>
      </c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145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145"/>
      <c r="C19" s="202" t="str">
        <f>IF(AL15="","",AL15&amp;"-"&amp;AK16&amp;"-"&amp;AP16)</f>
        <v>047-438-6293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145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145"/>
      <c r="C21" s="226"/>
      <c r="D21" s="218"/>
      <c r="E21" s="218"/>
      <c r="F21" s="218"/>
      <c r="G21" s="218"/>
      <c r="H21" s="21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91"/>
      <c r="B22" s="241"/>
      <c r="C22" s="227"/>
      <c r="D22" s="219"/>
      <c r="E22" s="219"/>
      <c r="F22" s="219"/>
      <c r="G22" s="219"/>
      <c r="H22" s="21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4" t="s">
        <v>130</v>
      </c>
      <c r="B23" s="143" t="s">
        <v>86</v>
      </c>
      <c r="C23" s="203" t="s">
        <v>105</v>
      </c>
      <c r="D23" s="204"/>
      <c r="E23" s="205" t="s">
        <v>106</v>
      </c>
      <c r="F23" s="206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5"/>
      <c r="B24" s="145"/>
      <c r="C24" s="190" t="s">
        <v>103</v>
      </c>
      <c r="D24" s="191"/>
      <c r="E24" s="192" t="s">
        <v>104</v>
      </c>
      <c r="F24" s="193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30" t="s">
        <v>100</v>
      </c>
      <c r="Z24" s="98"/>
      <c r="AA24" s="98"/>
      <c r="AB24" s="98"/>
      <c r="AC24" s="98"/>
      <c r="AD24" s="98"/>
      <c r="AE24" s="98"/>
      <c r="AF24" s="98"/>
      <c r="AG24" s="13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10">
        <v>1</v>
      </c>
      <c r="B25" s="112" t="s">
        <v>169</v>
      </c>
      <c r="C25" s="114" t="s">
        <v>170</v>
      </c>
      <c r="D25" s="115"/>
      <c r="E25" s="115" t="s">
        <v>171</v>
      </c>
      <c r="F25" s="116"/>
      <c r="G25" s="102" t="s">
        <v>172</v>
      </c>
      <c r="H25" s="103"/>
      <c r="I25" s="102" t="s">
        <v>173</v>
      </c>
      <c r="J25" s="106"/>
      <c r="K25" s="106"/>
      <c r="L25" s="103"/>
      <c r="M25" s="102">
        <v>522950418</v>
      </c>
      <c r="N25" s="106"/>
      <c r="O25" s="103"/>
      <c r="P25" s="102">
        <v>143</v>
      </c>
      <c r="Q25" s="106"/>
      <c r="R25" s="106"/>
      <c r="S25" s="106"/>
      <c r="T25" s="108"/>
      <c r="U25" s="1"/>
      <c r="V25" s="1"/>
      <c r="W25" s="1"/>
      <c r="X25" s="1"/>
      <c r="Y25" s="220">
        <v>11</v>
      </c>
      <c r="Z25" s="221"/>
      <c r="AA25" s="221"/>
      <c r="AB25" s="221"/>
      <c r="AC25" s="221"/>
      <c r="AD25" s="221"/>
      <c r="AE25" s="221"/>
      <c r="AF25" s="221"/>
      <c r="AG25" s="2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7" t="s">
        <v>174</v>
      </c>
      <c r="D26" s="118"/>
      <c r="E26" s="118" t="s">
        <v>175</v>
      </c>
      <c r="F26" s="119"/>
      <c r="G26" s="104"/>
      <c r="H26" s="105"/>
      <c r="I26" s="104"/>
      <c r="J26" s="107"/>
      <c r="K26" s="107"/>
      <c r="L26" s="105"/>
      <c r="M26" s="104"/>
      <c r="N26" s="107"/>
      <c r="O26" s="105"/>
      <c r="P26" s="104"/>
      <c r="Q26" s="107"/>
      <c r="R26" s="107"/>
      <c r="S26" s="107"/>
      <c r="T26" s="109"/>
      <c r="U26" s="1"/>
      <c r="V26" s="1"/>
      <c r="W26" s="1"/>
      <c r="X26" s="1"/>
      <c r="Y26" s="223"/>
      <c r="Z26" s="224"/>
      <c r="AA26" s="224"/>
      <c r="AB26" s="224"/>
      <c r="AC26" s="224"/>
      <c r="AD26" s="224"/>
      <c r="AE26" s="224"/>
      <c r="AF26" s="224"/>
      <c r="AG26" s="2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0">
        <v>2</v>
      </c>
      <c r="B27" s="112">
        <v>2</v>
      </c>
      <c r="C27" s="114" t="s">
        <v>176</v>
      </c>
      <c r="D27" s="115"/>
      <c r="E27" s="115" t="s">
        <v>177</v>
      </c>
      <c r="F27" s="116"/>
      <c r="G27" s="102" t="s">
        <v>172</v>
      </c>
      <c r="H27" s="103"/>
      <c r="I27" s="102" t="s">
        <v>173</v>
      </c>
      <c r="J27" s="106"/>
      <c r="K27" s="106"/>
      <c r="L27" s="103"/>
      <c r="M27" s="102">
        <v>522950401</v>
      </c>
      <c r="N27" s="106"/>
      <c r="O27" s="103"/>
      <c r="P27" s="102">
        <v>154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7" t="s">
        <v>178</v>
      </c>
      <c r="D28" s="118"/>
      <c r="E28" s="118" t="s">
        <v>179</v>
      </c>
      <c r="F28" s="119"/>
      <c r="G28" s="104"/>
      <c r="H28" s="105"/>
      <c r="I28" s="104"/>
      <c r="J28" s="107"/>
      <c r="K28" s="107"/>
      <c r="L28" s="105"/>
      <c r="M28" s="104"/>
      <c r="N28" s="107"/>
      <c r="O28" s="105"/>
      <c r="P28" s="104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0">
        <v>3</v>
      </c>
      <c r="B29" s="112">
        <v>3</v>
      </c>
      <c r="C29" s="114" t="s">
        <v>143</v>
      </c>
      <c r="D29" s="115"/>
      <c r="E29" s="115" t="s">
        <v>180</v>
      </c>
      <c r="F29" s="116"/>
      <c r="G29" s="102" t="s">
        <v>181</v>
      </c>
      <c r="H29" s="103"/>
      <c r="I29" s="102" t="s">
        <v>173</v>
      </c>
      <c r="J29" s="106"/>
      <c r="K29" s="106"/>
      <c r="L29" s="103"/>
      <c r="M29" s="102">
        <v>521031071</v>
      </c>
      <c r="N29" s="106"/>
      <c r="O29" s="103"/>
      <c r="P29" s="102">
        <v>149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7" t="s">
        <v>145</v>
      </c>
      <c r="D30" s="118"/>
      <c r="E30" s="118" t="s">
        <v>182</v>
      </c>
      <c r="F30" s="119"/>
      <c r="G30" s="104"/>
      <c r="H30" s="105"/>
      <c r="I30" s="104"/>
      <c r="J30" s="107"/>
      <c r="K30" s="107"/>
      <c r="L30" s="105"/>
      <c r="M30" s="104"/>
      <c r="N30" s="107"/>
      <c r="O30" s="105"/>
      <c r="P30" s="104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10">
        <v>4</v>
      </c>
      <c r="B31" s="112">
        <v>4</v>
      </c>
      <c r="C31" s="114" t="s">
        <v>183</v>
      </c>
      <c r="D31" s="115"/>
      <c r="E31" s="115" t="s">
        <v>184</v>
      </c>
      <c r="F31" s="116"/>
      <c r="G31" s="102" t="s">
        <v>181</v>
      </c>
      <c r="H31" s="103"/>
      <c r="I31" s="102" t="s">
        <v>185</v>
      </c>
      <c r="J31" s="106"/>
      <c r="K31" s="106"/>
      <c r="L31" s="103"/>
      <c r="M31" s="102">
        <v>522950425</v>
      </c>
      <c r="N31" s="106"/>
      <c r="O31" s="103"/>
      <c r="P31" s="102">
        <v>153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7" t="s">
        <v>186</v>
      </c>
      <c r="D32" s="118"/>
      <c r="E32" s="118" t="s">
        <v>187</v>
      </c>
      <c r="F32" s="119"/>
      <c r="G32" s="104"/>
      <c r="H32" s="105"/>
      <c r="I32" s="104"/>
      <c r="J32" s="107"/>
      <c r="K32" s="107"/>
      <c r="L32" s="105"/>
      <c r="M32" s="104"/>
      <c r="N32" s="107"/>
      <c r="O32" s="105"/>
      <c r="P32" s="104"/>
      <c r="Q32" s="107"/>
      <c r="R32" s="107"/>
      <c r="S32" s="107"/>
      <c r="T32" s="109"/>
      <c r="U32" s="1"/>
      <c r="V32" s="1"/>
      <c r="W32" s="1"/>
      <c r="X32" s="1"/>
      <c r="Y32" s="130" t="s">
        <v>129</v>
      </c>
      <c r="Z32" s="98"/>
      <c r="AA32" s="98"/>
      <c r="AB32" s="98"/>
      <c r="AC32" s="98"/>
      <c r="AD32" s="98"/>
      <c r="AE32" s="98"/>
      <c r="AF32" s="98"/>
      <c r="AG32" s="13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10">
        <v>5</v>
      </c>
      <c r="B33" s="112">
        <v>5</v>
      </c>
      <c r="C33" s="114" t="s">
        <v>188</v>
      </c>
      <c r="D33" s="115"/>
      <c r="E33" s="115" t="s">
        <v>189</v>
      </c>
      <c r="F33" s="116"/>
      <c r="G33" s="102" t="s">
        <v>181</v>
      </c>
      <c r="H33" s="103"/>
      <c r="I33" s="102" t="s">
        <v>190</v>
      </c>
      <c r="J33" s="106"/>
      <c r="K33" s="106"/>
      <c r="L33" s="103"/>
      <c r="M33" s="102">
        <v>523063292</v>
      </c>
      <c r="N33" s="106"/>
      <c r="O33" s="103"/>
      <c r="P33" s="102">
        <v>143</v>
      </c>
      <c r="Q33" s="106"/>
      <c r="R33" s="106"/>
      <c r="S33" s="106"/>
      <c r="T33" s="108"/>
      <c r="U33" s="1"/>
      <c r="V33" s="1"/>
      <c r="W33" s="1"/>
      <c r="X33" s="1"/>
      <c r="Y33" s="132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7" t="s">
        <v>191</v>
      </c>
      <c r="D34" s="118"/>
      <c r="E34" s="118" t="s">
        <v>192</v>
      </c>
      <c r="F34" s="119"/>
      <c r="G34" s="104"/>
      <c r="H34" s="105"/>
      <c r="I34" s="104"/>
      <c r="J34" s="107"/>
      <c r="K34" s="107"/>
      <c r="L34" s="105"/>
      <c r="M34" s="104"/>
      <c r="N34" s="107"/>
      <c r="O34" s="105"/>
      <c r="P34" s="104"/>
      <c r="Q34" s="107"/>
      <c r="R34" s="107"/>
      <c r="S34" s="107"/>
      <c r="T34" s="109"/>
      <c r="U34" s="1"/>
      <c r="V34" s="1"/>
      <c r="W34" s="1"/>
      <c r="X34" s="1"/>
      <c r="Y34" s="133"/>
      <c r="Z34" s="134"/>
      <c r="AA34" s="134"/>
      <c r="AB34" s="134"/>
      <c r="AC34" s="134"/>
      <c r="AD34" s="134"/>
      <c r="AE34" s="134"/>
      <c r="AF34" s="134"/>
      <c r="AG34" s="1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0">
        <v>6</v>
      </c>
      <c r="B35" s="112">
        <v>6</v>
      </c>
      <c r="C35" s="114" t="s">
        <v>193</v>
      </c>
      <c r="D35" s="115"/>
      <c r="E35" s="115" t="s">
        <v>194</v>
      </c>
      <c r="F35" s="116"/>
      <c r="G35" s="102" t="s">
        <v>181</v>
      </c>
      <c r="H35" s="103"/>
      <c r="I35" s="102" t="s">
        <v>195</v>
      </c>
      <c r="J35" s="106"/>
      <c r="K35" s="106"/>
      <c r="L35" s="103"/>
      <c r="M35" s="102">
        <v>522657089</v>
      </c>
      <c r="N35" s="106"/>
      <c r="O35" s="103"/>
      <c r="P35" s="102">
        <v>154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7" t="s">
        <v>196</v>
      </c>
      <c r="D36" s="118"/>
      <c r="E36" s="118" t="s">
        <v>197</v>
      </c>
      <c r="F36" s="119"/>
      <c r="G36" s="104"/>
      <c r="H36" s="105"/>
      <c r="I36" s="104"/>
      <c r="J36" s="107"/>
      <c r="K36" s="107"/>
      <c r="L36" s="105"/>
      <c r="M36" s="104"/>
      <c r="N36" s="107"/>
      <c r="O36" s="105"/>
      <c r="P36" s="104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0">
        <v>7</v>
      </c>
      <c r="B37" s="112">
        <v>7</v>
      </c>
      <c r="C37" s="114" t="s">
        <v>143</v>
      </c>
      <c r="D37" s="115"/>
      <c r="E37" s="115" t="s">
        <v>198</v>
      </c>
      <c r="F37" s="116"/>
      <c r="G37" s="102" t="s">
        <v>199</v>
      </c>
      <c r="H37" s="103"/>
      <c r="I37" s="102" t="s">
        <v>173</v>
      </c>
      <c r="J37" s="106"/>
      <c r="K37" s="106"/>
      <c r="L37" s="103"/>
      <c r="M37" s="102">
        <v>521031088</v>
      </c>
      <c r="N37" s="106"/>
      <c r="O37" s="103"/>
      <c r="P37" s="102">
        <v>140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7" t="s">
        <v>145</v>
      </c>
      <c r="D38" s="118"/>
      <c r="E38" s="118" t="s">
        <v>200</v>
      </c>
      <c r="F38" s="119"/>
      <c r="G38" s="104"/>
      <c r="H38" s="105"/>
      <c r="I38" s="104"/>
      <c r="J38" s="107"/>
      <c r="K38" s="107"/>
      <c r="L38" s="105"/>
      <c r="M38" s="104"/>
      <c r="N38" s="107"/>
      <c r="O38" s="105"/>
      <c r="P38" s="104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0">
        <v>8</v>
      </c>
      <c r="B39" s="112">
        <v>8</v>
      </c>
      <c r="C39" s="114" t="s">
        <v>201</v>
      </c>
      <c r="D39" s="115"/>
      <c r="E39" s="115" t="s">
        <v>202</v>
      </c>
      <c r="F39" s="116"/>
      <c r="G39" s="102" t="s">
        <v>199</v>
      </c>
      <c r="H39" s="103"/>
      <c r="I39" s="102" t="s">
        <v>173</v>
      </c>
      <c r="J39" s="106"/>
      <c r="K39" s="106"/>
      <c r="L39" s="103"/>
      <c r="M39" s="102">
        <v>521879727</v>
      </c>
      <c r="N39" s="106"/>
      <c r="O39" s="103"/>
      <c r="P39" s="102">
        <v>143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7" t="s">
        <v>203</v>
      </c>
      <c r="D40" s="118"/>
      <c r="E40" s="118" t="s">
        <v>204</v>
      </c>
      <c r="F40" s="119"/>
      <c r="G40" s="104"/>
      <c r="H40" s="105"/>
      <c r="I40" s="104"/>
      <c r="J40" s="107"/>
      <c r="K40" s="107"/>
      <c r="L40" s="105"/>
      <c r="M40" s="104"/>
      <c r="N40" s="107"/>
      <c r="O40" s="105"/>
      <c r="P40" s="104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0">
        <v>9</v>
      </c>
      <c r="B41" s="112">
        <v>9</v>
      </c>
      <c r="C41" s="114" t="s">
        <v>205</v>
      </c>
      <c r="D41" s="115"/>
      <c r="E41" s="115" t="s">
        <v>206</v>
      </c>
      <c r="F41" s="116"/>
      <c r="G41" s="102" t="s">
        <v>199</v>
      </c>
      <c r="H41" s="103"/>
      <c r="I41" s="102" t="s">
        <v>173</v>
      </c>
      <c r="J41" s="106"/>
      <c r="K41" s="106"/>
      <c r="L41" s="103"/>
      <c r="M41" s="102">
        <v>523816522</v>
      </c>
      <c r="N41" s="106"/>
      <c r="O41" s="103"/>
      <c r="P41" s="102">
        <v>133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7" t="s">
        <v>207</v>
      </c>
      <c r="D42" s="118"/>
      <c r="E42" s="118" t="s">
        <v>208</v>
      </c>
      <c r="F42" s="119"/>
      <c r="G42" s="104"/>
      <c r="H42" s="105"/>
      <c r="I42" s="104"/>
      <c r="J42" s="107"/>
      <c r="K42" s="107"/>
      <c r="L42" s="105"/>
      <c r="M42" s="104"/>
      <c r="N42" s="107"/>
      <c r="O42" s="105"/>
      <c r="P42" s="104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0">
        <v>10</v>
      </c>
      <c r="B43" s="112">
        <v>10</v>
      </c>
      <c r="C43" s="114" t="s">
        <v>143</v>
      </c>
      <c r="D43" s="115"/>
      <c r="E43" s="115" t="s">
        <v>209</v>
      </c>
      <c r="F43" s="116"/>
      <c r="G43" s="102" t="s">
        <v>210</v>
      </c>
      <c r="H43" s="103"/>
      <c r="I43" s="102" t="s">
        <v>173</v>
      </c>
      <c r="J43" s="106"/>
      <c r="K43" s="106"/>
      <c r="L43" s="103"/>
      <c r="M43" s="102">
        <v>524268146</v>
      </c>
      <c r="N43" s="106"/>
      <c r="O43" s="103"/>
      <c r="P43" s="102">
        <v>111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7" t="s">
        <v>145</v>
      </c>
      <c r="D44" s="118"/>
      <c r="E44" s="118" t="s">
        <v>211</v>
      </c>
      <c r="F44" s="119"/>
      <c r="G44" s="104"/>
      <c r="H44" s="105"/>
      <c r="I44" s="104"/>
      <c r="J44" s="107"/>
      <c r="K44" s="107"/>
      <c r="L44" s="105"/>
      <c r="M44" s="104"/>
      <c r="N44" s="107"/>
      <c r="O44" s="105"/>
      <c r="P44" s="104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0">
        <v>11</v>
      </c>
      <c r="B45" s="112">
        <v>11</v>
      </c>
      <c r="C45" s="114" t="s">
        <v>212</v>
      </c>
      <c r="D45" s="115"/>
      <c r="E45" s="115" t="s">
        <v>213</v>
      </c>
      <c r="F45" s="116"/>
      <c r="G45" s="102" t="s">
        <v>210</v>
      </c>
      <c r="H45" s="103"/>
      <c r="I45" s="102" t="s">
        <v>214</v>
      </c>
      <c r="J45" s="106"/>
      <c r="K45" s="106"/>
      <c r="L45" s="103"/>
      <c r="M45" s="102">
        <v>524282616</v>
      </c>
      <c r="N45" s="106"/>
      <c r="O45" s="103"/>
      <c r="P45" s="102">
        <v>124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7" t="s">
        <v>215</v>
      </c>
      <c r="D46" s="118"/>
      <c r="E46" s="118" t="s">
        <v>216</v>
      </c>
      <c r="F46" s="119"/>
      <c r="G46" s="104"/>
      <c r="H46" s="105"/>
      <c r="I46" s="104"/>
      <c r="J46" s="107"/>
      <c r="K46" s="107"/>
      <c r="L46" s="105"/>
      <c r="M46" s="104"/>
      <c r="N46" s="107"/>
      <c r="O46" s="105"/>
      <c r="P46" s="104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0">
        <v>12</v>
      </c>
      <c r="B47" s="112">
        <v>12</v>
      </c>
      <c r="C47" s="152" t="s">
        <v>217</v>
      </c>
      <c r="D47" s="115"/>
      <c r="E47" s="153" t="s">
        <v>218</v>
      </c>
      <c r="F47" s="116"/>
      <c r="G47" s="102" t="s">
        <v>199</v>
      </c>
      <c r="H47" s="103"/>
      <c r="I47" s="195" t="s">
        <v>230</v>
      </c>
      <c r="J47" s="106"/>
      <c r="K47" s="106"/>
      <c r="L47" s="103"/>
      <c r="M47" s="102">
        <v>525157623</v>
      </c>
      <c r="N47" s="106"/>
      <c r="O47" s="103"/>
      <c r="P47" s="102">
        <v>131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6"/>
      <c r="B48" s="197"/>
      <c r="C48" s="198" t="s">
        <v>219</v>
      </c>
      <c r="D48" s="199"/>
      <c r="E48" s="200" t="s">
        <v>220</v>
      </c>
      <c r="F48" s="201"/>
      <c r="G48" s="181"/>
      <c r="H48" s="194"/>
      <c r="I48" s="181"/>
      <c r="J48" s="134"/>
      <c r="K48" s="134"/>
      <c r="L48" s="194"/>
      <c r="M48" s="181"/>
      <c r="N48" s="134"/>
      <c r="O48" s="194"/>
      <c r="P48" s="181"/>
      <c r="Q48" s="134"/>
      <c r="R48" s="134"/>
      <c r="S48" s="134"/>
      <c r="T48" s="13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4">
        <v>13</v>
      </c>
      <c r="B49" s="76">
        <v>13</v>
      </c>
      <c r="C49" s="78" t="s">
        <v>227</v>
      </c>
      <c r="D49" s="79"/>
      <c r="E49" s="80" t="s">
        <v>225</v>
      </c>
      <c r="F49" s="81"/>
      <c r="G49" s="66" t="s">
        <v>181</v>
      </c>
      <c r="H49" s="68"/>
      <c r="I49" s="66" t="s">
        <v>185</v>
      </c>
      <c r="J49" s="67"/>
      <c r="K49" s="67"/>
      <c r="L49" s="68"/>
      <c r="M49" s="66">
        <v>525221539</v>
      </c>
      <c r="N49" s="67"/>
      <c r="O49" s="68"/>
      <c r="P49" s="66">
        <v>133</v>
      </c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2" t="s">
        <v>228</v>
      </c>
      <c r="D50" s="83"/>
      <c r="E50" s="84" t="s">
        <v>226</v>
      </c>
      <c r="F50" s="85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76">
        <v>14</v>
      </c>
      <c r="C51" s="78" t="s">
        <v>221</v>
      </c>
      <c r="D51" s="79"/>
      <c r="E51" s="80" t="s">
        <v>222</v>
      </c>
      <c r="F51" s="81"/>
      <c r="G51" s="66" t="s">
        <v>181</v>
      </c>
      <c r="H51" s="68"/>
      <c r="I51" s="88" t="s">
        <v>229</v>
      </c>
      <c r="J51" s="67"/>
      <c r="K51" s="67"/>
      <c r="L51" s="68"/>
      <c r="M51" s="66">
        <v>525276270</v>
      </c>
      <c r="N51" s="67"/>
      <c r="O51" s="68"/>
      <c r="P51" s="66">
        <v>138</v>
      </c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1"/>
      <c r="B52" s="92"/>
      <c r="C52" s="93" t="s">
        <v>223</v>
      </c>
      <c r="D52" s="94"/>
      <c r="E52" s="95" t="s">
        <v>224</v>
      </c>
      <c r="F52" s="96"/>
      <c r="G52" s="86"/>
      <c r="H52" s="87"/>
      <c r="I52" s="86"/>
      <c r="J52" s="89"/>
      <c r="K52" s="89"/>
      <c r="L52" s="87"/>
      <c r="M52" s="86"/>
      <c r="N52" s="89"/>
      <c r="O52" s="87"/>
      <c r="P52" s="86"/>
      <c r="Q52" s="89"/>
      <c r="R52" s="89"/>
      <c r="S52" s="89"/>
      <c r="T52" s="9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4" t="s">
        <v>102</v>
      </c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7" t="s">
        <v>235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2"/>
      <c r="V55" s="56">
        <f>LEN(A55)</f>
        <v>88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9" t="s">
        <v>12</v>
      </c>
      <c r="B1" s="24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9"/>
      <c r="B2" s="24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0" t="s">
        <v>19</v>
      </c>
      <c r="B4" s="251"/>
      <c r="C4" s="251"/>
      <c r="D4" s="251"/>
      <c r="E4" s="251"/>
      <c r="F4" s="251"/>
      <c r="G4" s="252"/>
      <c r="H4" s="5" t="s">
        <v>20</v>
      </c>
      <c r="I4" s="5" t="s">
        <v>21</v>
      </c>
      <c r="J4" s="253" t="s">
        <v>70</v>
      </c>
      <c r="K4" s="251"/>
      <c r="L4" s="251"/>
      <c r="M4" s="251"/>
      <c r="N4" s="251"/>
      <c r="O4" s="251"/>
      <c r="P4" s="251"/>
      <c r="Q4" s="252"/>
    </row>
    <row r="5" spans="1:41" ht="72" customHeight="1" thickBot="1">
      <c r="A5" s="254"/>
      <c r="B5" s="255"/>
      <c r="C5" s="255"/>
      <c r="D5" s="255"/>
      <c r="E5" s="255"/>
      <c r="F5" s="255"/>
      <c r="G5" s="256"/>
      <c r="H5" s="9" t="str">
        <f>IF(入力!J3="","",入力!J3)</f>
        <v>男子</v>
      </c>
      <c r="I5" s="9">
        <f>入力!Y25</f>
        <v>11</v>
      </c>
      <c r="J5" s="257"/>
      <c r="K5" s="258"/>
      <c r="L5" s="258"/>
      <c r="M5" s="258"/>
      <c r="N5" s="258"/>
      <c r="O5" s="258"/>
      <c r="P5" s="258"/>
      <c r="Q5" s="25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12004</v>
      </c>
      <c r="B7" s="13" t="str">
        <f>IF(入力!C3="","",入力!C3)</f>
        <v>法典東スポーツクラブ</v>
      </c>
      <c r="C7" s="13" t="str">
        <f>IF(入力!C2="","",入力!C2)</f>
        <v>ホウデンヒガシスポーツクラブ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>
        <f>IF(入力!C4="","",入力!C4)</f>
        <v>431605888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辰憲</v>
      </c>
      <c r="E16" s="13" t="str">
        <f>IF(入力!C7="","",入力!C7)</f>
        <v>タナカ</v>
      </c>
      <c r="F16" s="13" t="str">
        <f>IF(入力!E7="","",入力!E7)</f>
        <v>タツノリ</v>
      </c>
      <c r="G16" s="13">
        <f>IF(入力!G7="","",入力!G7)</f>
        <v>506095960</v>
      </c>
      <c r="H16" s="13" t="str">
        <f>IF(入力!J7="","",入力!J7)</f>
        <v/>
      </c>
      <c r="I16" s="13" t="str">
        <f>IF(入力!M7="","",入力!M7)</f>
        <v>０９１Ｃ０１８３７９</v>
      </c>
      <c r="J16" s="13"/>
      <c r="K16" s="13"/>
      <c r="L16" s="13">
        <f>IF(入力!AT7="","",入力!AT7)</f>
        <v>42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0041</v>
      </c>
      <c r="T16" s="13" t="str">
        <f>IF(入力!P8="","",入力!P8)</f>
        <v>千葉県船橋市旭町2-10-21</v>
      </c>
      <c r="U16" s="13" t="str">
        <f>IF(入力!AL7="","",入力!AL7)</f>
        <v>047</v>
      </c>
      <c r="V16" s="13" t="str">
        <f>IF(入力!AK8="","",入力!AK8)</f>
        <v>438</v>
      </c>
      <c r="W16" s="13" t="str">
        <f>IF(入力!AP8="","",入力!AP8)</f>
        <v>6356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星</v>
      </c>
      <c r="D17" s="13" t="str">
        <f>IF(入力!E10="","",入力!E10)</f>
        <v>洋二</v>
      </c>
      <c r="E17" s="13" t="str">
        <f>IF(入力!C9="","",入力!C9)</f>
        <v>ホシ</v>
      </c>
      <c r="F17" s="13" t="str">
        <f>IF(入力!E9="","",入力!E9)</f>
        <v>ヨウジ</v>
      </c>
      <c r="G17" s="13">
        <f>IF(入力!G9="","",入力!G9)</f>
        <v>510164323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0801</v>
      </c>
      <c r="T17" s="13" t="str">
        <f>IF(入力!P10="","",入力!P10)</f>
        <v>千葉県船橋市高野台4-8-31</v>
      </c>
      <c r="U17" s="13" t="str">
        <f>IF(入力!AL9="","",入力!AL9)</f>
        <v>090</v>
      </c>
      <c r="V17" s="13" t="str">
        <f>IF(入力!AK10="","",入力!AK10)</f>
        <v>4170</v>
      </c>
      <c r="W17" s="13" t="str">
        <f>IF(入力!AP10="","",入力!AP10)</f>
        <v>6964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森</v>
      </c>
      <c r="D20" s="13" t="str">
        <f>IF(入力!E12="","",入力!E12)</f>
        <v>良子</v>
      </c>
      <c r="E20" s="13" t="str">
        <f>IF(入力!C11="","",入力!C11)</f>
        <v>モリ</v>
      </c>
      <c r="F20" s="13" t="str">
        <f>IF(入力!E11="","",入力!E11)</f>
        <v>リョウコ</v>
      </c>
      <c r="G20" s="13">
        <f>IF(入力!G11="","",入力!G11)</f>
        <v>522152454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0651</v>
      </c>
      <c r="T20" s="13" t="str">
        <f>IF(入力!P12="","",入力!P12)</f>
        <v>千葉県船橋市馬込町965-145</v>
      </c>
      <c r="U20" s="13" t="str">
        <f>IF(入力!AL11="","",入力!AL11)</f>
        <v>090</v>
      </c>
      <c r="V20" s="13" t="str">
        <f>IF(入力!AK12="","",入力!AK12)</f>
        <v>2222</v>
      </c>
      <c r="W20" s="13" t="str">
        <f>IF(入力!AP12="","",入力!AP12)</f>
        <v>1921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平野</v>
      </c>
      <c r="D22" s="13" t="str">
        <f>IF(入力!E16="","",入力!E16)</f>
        <v>利一</v>
      </c>
      <c r="E22" s="13" t="str">
        <f>IF(入力!C15="","",入力!C15)</f>
        <v>ヒラノ</v>
      </c>
      <c r="F22" s="13" t="str">
        <f>IF(入力!E15="","",入力!E15)</f>
        <v>トシカズ</v>
      </c>
      <c r="G22" s="13"/>
      <c r="H22" s="13"/>
      <c r="I22" s="13"/>
      <c r="J22" s="13"/>
      <c r="K22" s="13"/>
      <c r="L22" s="13">
        <f>IF(入力!AT15="","",入力!AT15)</f>
        <v>84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8515</v>
      </c>
      <c r="T22" s="13" t="str">
        <f>IF(入力!P16="","",入力!P16)</f>
        <v>千葉県船橋市馬込町910</v>
      </c>
      <c r="U22" s="13" t="str">
        <f>IF(入力!AL15="","",入力!AL15)</f>
        <v>047</v>
      </c>
      <c r="V22" s="13" t="str">
        <f>IF(入力!AK16="","",入力!AK16)</f>
        <v>438</v>
      </c>
      <c r="W22" s="13" t="str">
        <f>IF(入力!AP16="","",入力!AP16)</f>
        <v>6293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加藤</v>
      </c>
      <c r="D24" s="51" t="str">
        <f>VLOOKUP($B$51,$A$53:$F$352,4)</f>
        <v>賢英</v>
      </c>
      <c r="E24" s="51" t="str">
        <f>VLOOKUP($B$51,$A$53:$F$352,5)</f>
        <v>カトウ</v>
      </c>
      <c r="F24" s="51" t="str">
        <f>VLOOKUP($B$51,$A$53:$F$352,6)</f>
        <v>ケンエイ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加藤</v>
      </c>
      <c r="D53" s="13" t="str">
        <f>IF(入力!E26="","",入力!E26)</f>
        <v>賢英</v>
      </c>
      <c r="E53" s="13" t="str">
        <f>IF(入力!C25="","",入力!C25)</f>
        <v>カトウ</v>
      </c>
      <c r="F53" s="13" t="str">
        <f>IF(入力!E25="","",入力!E25)</f>
        <v>ケンエイ</v>
      </c>
      <c r="G53" s="13">
        <f>IF(入力!M25="","",入力!M25)</f>
        <v>522950418</v>
      </c>
      <c r="H53" s="13" t="str">
        <f>IF(入力!I25="","",入力!I25)</f>
        <v>船橋市立法典東小学校</v>
      </c>
      <c r="I53" s="13" t="str">
        <f>IF(入力!G25="","",入力!G25)</f>
        <v>６年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藤田</v>
      </c>
      <c r="D54" s="13" t="str">
        <f>IF(入力!E28="","",入力!E28)</f>
        <v>峻也</v>
      </c>
      <c r="E54" s="13" t="str">
        <f>IF(入力!C27="","",入力!C27)</f>
        <v>フジタ</v>
      </c>
      <c r="F54" s="13" t="str">
        <f>IF(入力!E27="","",入力!E27)</f>
        <v>シュンヤ</v>
      </c>
      <c r="G54" s="13">
        <f>IF(入力!M27="","",入力!M27)</f>
        <v>522950401</v>
      </c>
      <c r="H54" s="13" t="str">
        <f>IF(入力!I27="","",入力!I27)</f>
        <v>船橋市立法典東小学校</v>
      </c>
      <c r="I54" s="13" t="str">
        <f>IF(入力!G27="","",入力!G27)</f>
        <v>６年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森</v>
      </c>
      <c r="D55" s="13" t="str">
        <f>IF(入力!E30="","",入力!E30)</f>
        <v>敬良</v>
      </c>
      <c r="E55" s="13" t="str">
        <f>IF(入力!C29="","",入力!C29)</f>
        <v>モリ</v>
      </c>
      <c r="F55" s="13" t="str">
        <f>IF(入力!E29="","",入力!E29)</f>
        <v>タカラ</v>
      </c>
      <c r="G55" s="13">
        <f>IF(入力!M29="","",入力!M29)</f>
        <v>521031071</v>
      </c>
      <c r="H55" s="13" t="str">
        <f>IF(入力!I29="","",入力!I29)</f>
        <v>船橋市立法典東小学校</v>
      </c>
      <c r="I55" s="13" t="str">
        <f>IF(入力!G29="","",入力!G29)</f>
        <v>５年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竹内</v>
      </c>
      <c r="D56" s="13" t="str">
        <f>IF(入力!E32="","",入力!E32)</f>
        <v>悠泰</v>
      </c>
      <c r="E56" s="13" t="str">
        <f>IF(入力!C31="","",入力!C31)</f>
        <v>タケウチ</v>
      </c>
      <c r="F56" s="13" t="str">
        <f>IF(入力!E31="","",入力!E31)</f>
        <v>ユウダイ</v>
      </c>
      <c r="G56" s="13">
        <f>IF(入力!M31="","",入力!M31)</f>
        <v>522950425</v>
      </c>
      <c r="H56" s="13" t="str">
        <f>IF(入力!I31="","",入力!I31)</f>
        <v>船橋市立海神小学校</v>
      </c>
      <c r="I56" s="13" t="str">
        <f>IF(入力!G31="","",入力!G31)</f>
        <v>５年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一戸</v>
      </c>
      <c r="D57" s="13" t="str">
        <f>IF(入力!E34="","",入力!E34)</f>
        <v>悠</v>
      </c>
      <c r="E57" s="13" t="str">
        <f>IF(入力!C33="","",入力!C33)</f>
        <v>イチノヘ</v>
      </c>
      <c r="F57" s="13" t="str">
        <f>IF(入力!E33="","",入力!E33)</f>
        <v>ハルカ</v>
      </c>
      <c r="G57" s="13">
        <f>IF(入力!M33="","",入力!M33)</f>
        <v>523063292</v>
      </c>
      <c r="H57" s="13" t="str">
        <f>IF(入力!I33="","",入力!I33)</f>
        <v>船橋市立法典小学校</v>
      </c>
      <c r="I57" s="13" t="str">
        <f>IF(入力!G33="","",入力!G33)</f>
        <v>５年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大川</v>
      </c>
      <c r="D58" s="13" t="str">
        <f>IF(入力!E36="","",入力!E36)</f>
        <v>れん</v>
      </c>
      <c r="E58" s="13" t="str">
        <f>IF(入力!C35="","",入力!C35)</f>
        <v>オオカワ</v>
      </c>
      <c r="F58" s="13" t="str">
        <f>IF(入力!E35="","",入力!E35)</f>
        <v>レン</v>
      </c>
      <c r="G58" s="13">
        <f>IF(入力!M35="","",入力!M35)</f>
        <v>522657089</v>
      </c>
      <c r="H58" s="13" t="str">
        <f>IF(入力!I35="","",入力!I35)</f>
        <v>船橋市立塚田小学校</v>
      </c>
      <c r="I58" s="13" t="str">
        <f>IF(入力!G35="","",入力!G35)</f>
        <v>５年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</v>
      </c>
      <c r="D59" s="13" t="str">
        <f>IF(入力!E38="","",入力!E38)</f>
        <v>泰良</v>
      </c>
      <c r="E59" s="13" t="str">
        <f>IF(入力!C37="","",入力!C37)</f>
        <v>モリ</v>
      </c>
      <c r="F59" s="13" t="str">
        <f>IF(入力!E37="","",入力!E37)</f>
        <v>タイラ</v>
      </c>
      <c r="G59" s="13">
        <f>IF(入力!M37="","",入力!M37)</f>
        <v>521031088</v>
      </c>
      <c r="H59" s="13" t="str">
        <f>IF(入力!I37="","",入力!I37)</f>
        <v>船橋市立法典東小学校</v>
      </c>
      <c r="I59" s="13" t="str">
        <f>IF(入力!G37="","",入力!G37)</f>
        <v>４年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佐藤</v>
      </c>
      <c r="D60" s="13" t="str">
        <f>IF(入力!E40="","",入力!E40)</f>
        <v>琉</v>
      </c>
      <c r="E60" s="13" t="str">
        <f>IF(入力!C39="","",入力!C39)</f>
        <v>サトウ</v>
      </c>
      <c r="F60" s="13" t="str">
        <f>IF(入力!E39="","",入力!E39)</f>
        <v>リュウ</v>
      </c>
      <c r="G60" s="13">
        <f>IF(入力!M39="","",入力!M39)</f>
        <v>521879727</v>
      </c>
      <c r="H60" s="13" t="str">
        <f>IF(入力!I39="","",入力!I39)</f>
        <v>船橋市立法典東小学校</v>
      </c>
      <c r="I60" s="13" t="str">
        <f>IF(入力!G39="","",入力!G39)</f>
        <v>４年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石毛</v>
      </c>
      <c r="D61" s="13" t="str">
        <f>IF(入力!E42="","",入力!E42)</f>
        <v>樹</v>
      </c>
      <c r="E61" s="13" t="str">
        <f>IF(入力!C41="","",入力!C41)</f>
        <v>イシゲ</v>
      </c>
      <c r="F61" s="13" t="str">
        <f>IF(入力!E41="","",入力!E41)</f>
        <v>イツキ</v>
      </c>
      <c r="G61" s="13">
        <f>IF(入力!M41="","",入力!M41)</f>
        <v>523816522</v>
      </c>
      <c r="H61" s="13" t="str">
        <f>IF(入力!I41="","",入力!I41)</f>
        <v>船橋市立法典東小学校</v>
      </c>
      <c r="I61" s="13" t="str">
        <f>IF(入力!G41="","",入力!G41)</f>
        <v>４年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森</v>
      </c>
      <c r="D62" s="13" t="str">
        <f>IF(入力!E44="","",入力!E44)</f>
        <v>旺良</v>
      </c>
      <c r="E62" s="13" t="str">
        <f>IF(入力!C43="","",入力!C43)</f>
        <v>モリ</v>
      </c>
      <c r="F62" s="13" t="str">
        <f>IF(入力!E43="","",入力!E43)</f>
        <v>オウラ</v>
      </c>
      <c r="G62" s="13">
        <f>IF(入力!M43="","",入力!M43)</f>
        <v>524268146</v>
      </c>
      <c r="H62" s="13" t="str">
        <f>IF(入力!I43="","",入力!I43)</f>
        <v>船橋市立法典東小学校</v>
      </c>
      <c r="I62" s="13" t="str">
        <f>IF(入力!G43="","",入力!G43)</f>
        <v>１年</v>
      </c>
      <c r="J62" s="13">
        <f>IF(入力!P43="","",入力!P43)</f>
        <v>111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池田</v>
      </c>
      <c r="D63" s="13" t="str">
        <f>IF(入力!E46="","",入力!E46)</f>
        <v>司</v>
      </c>
      <c r="E63" s="13" t="str">
        <f>IF(入力!C45="","",入力!C45)</f>
        <v>イケダ</v>
      </c>
      <c r="F63" s="13" t="str">
        <f>IF(入力!E45="","",入力!E45)</f>
        <v>ツカサ</v>
      </c>
      <c r="G63" s="13">
        <f>IF(入力!M45="","",入力!M45)</f>
        <v>524282616</v>
      </c>
      <c r="H63" s="13" t="str">
        <f>IF(入力!I45="","",入力!I45)</f>
        <v>鎌ヶ谷市立道野辺小学校</v>
      </c>
      <c r="I63" s="13" t="str">
        <f>IF(入力!G45="","",入力!G45)</f>
        <v>１年</v>
      </c>
      <c r="J63" s="13">
        <f>IF(入力!P45="","",入力!P45)</f>
        <v>124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山之口</v>
      </c>
      <c r="D64" s="13" t="str">
        <f>IF(入力!E48="","",入力!E48)</f>
        <v>朔矢</v>
      </c>
      <c r="E64" s="13" t="str">
        <f>IF(入力!C47="","",入力!C47)</f>
        <v>ヤマノグチ</v>
      </c>
      <c r="F64" s="13" t="str">
        <f>IF(入力!E47="","",入力!E47)</f>
        <v>サクヤ</v>
      </c>
      <c r="G64" s="13">
        <f>IF(入力!M47="","",入力!M47)</f>
        <v>525157623</v>
      </c>
      <c r="H64" s="13" t="str">
        <f>IF(入力!I47="","",入力!I47)</f>
        <v>船橋市夏見台小学校</v>
      </c>
      <c r="I64" s="13" t="str">
        <f>IF(入力!G47="","",入力!G47)</f>
        <v>４年</v>
      </c>
      <c r="J64" s="13">
        <f>IF(入力!P47="","",入力!P47)</f>
        <v>131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安永</v>
      </c>
      <c r="D65" s="13" t="str">
        <f>IF(入力!E50="","",入力!E50)</f>
        <v>新</v>
      </c>
      <c r="E65" s="13" t="str">
        <f>IF(入力!C49="","",入力!C49)</f>
        <v>ヤスナガ</v>
      </c>
      <c r="F65" s="13" t="str">
        <f>IF(入力!E49="","",入力!E49)</f>
        <v>アラタ</v>
      </c>
      <c r="G65" s="13">
        <f>IF(入力!M49="","",入力!M49)</f>
        <v>525221539</v>
      </c>
      <c r="H65" s="13" t="str">
        <f>IF(入力!I49="","",入力!I49)</f>
        <v>船橋市立海神小学校</v>
      </c>
      <c r="I65" s="13" t="str">
        <f>IF(入力!G49="","",入力!G49)</f>
        <v>５年</v>
      </c>
      <c r="J65" s="13">
        <f>IF(入力!P49="","",入力!P49)</f>
        <v>133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梶野</v>
      </c>
      <c r="D66" s="13" t="str">
        <f>IF(入力!E52="","",入力!E52)</f>
        <v>恵</v>
      </c>
      <c r="E66" s="13" t="str">
        <f>IF(入力!C51="","",入力!C51)</f>
        <v>カジノ</v>
      </c>
      <c r="F66" s="13" t="str">
        <f>IF(入力!E51="","",入力!E51)</f>
        <v>ケイ</v>
      </c>
      <c r="G66" s="13">
        <f>IF(入力!M51="","",入力!M51)</f>
        <v>525276270</v>
      </c>
      <c r="H66" s="13" t="str">
        <f>IF(入力!I51="","",入力!I51)</f>
        <v>市川市北方小学校</v>
      </c>
      <c r="I66" s="13" t="str">
        <f>IF(入力!G51="","",入力!G51)</f>
        <v>５年</v>
      </c>
      <c r="J66" s="13">
        <f>IF(入力!P51="","",入力!P51)</f>
        <v>138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洋子 藤田</cp:lastModifiedBy>
  <cp:lastPrinted>2024-09-21T02:17:13Z</cp:lastPrinted>
  <dcterms:created xsi:type="dcterms:W3CDTF">2014-04-05T09:56:00Z</dcterms:created>
  <dcterms:modified xsi:type="dcterms:W3CDTF">2024-09-22T12:22:14Z</dcterms:modified>
</cp:coreProperties>
</file>