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35bb1c467371e5/Desktop/"/>
    </mc:Choice>
  </mc:AlternateContent>
  <xr:revisionPtr revIDLastSave="61" documentId="8_{A83E7D2C-8390-4A1A-8549-2A02D0E13774}" xr6:coauthVersionLast="47" xr6:coauthVersionMax="47" xr10:uidLastSave="{AEF9FD6E-C13C-4502-B5F4-C19834211588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<sst xmlns="http://schemas.openxmlformats.org/spreadsheetml/2006/main" count="302" uniqueCount="238">
  <si>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</si>
  <si>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</si>
  <si>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</si>
  <si>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</si>
  <si>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</si>
  <si>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</si>
  <si>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</si>
  <si>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</si>
  <si>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</si>
  <si>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</si>
  <si>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</si>
  <si>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</si>
  <si>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</si>
  <si>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</si>
  <si>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</si>
  <si>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</si>
  <si>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</si>
  <si>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</si>
  <si>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</si>
  <si>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</si>
  <si>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</si>
  <si>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</si>
  <si>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</si>
  <si>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</si>
  <si>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</si>
  <si>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</si>
  <si>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</si>
  <si>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</si>
  <si>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</si>
  <si>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</si>
  <si>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</si>
  <si>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</si>
  <si>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</si>
  <si>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</si>
  <si>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</si>
  <si>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</si>
  <si>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</si>
  <si>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</si>
  <si>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</si>
  <si>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</si>
  <si>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</si>
  <si>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</si>
  <si>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</si>
  <si>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</si>
  <si>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</si>
  <si>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</si>
  <si>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</si>
  <si>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</si>
  <si>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</si>
  <si>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</si>
  <si>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</si>
  <si>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</si>
  <si>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</si>
  <si>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</si>
  <si>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</si>
  <si>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</si>
  <si>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</si>
  <si>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</si>
  <si>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</si>
  <si>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</si>
  <si>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</si>
  <si>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</si>
  <si>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</si>
  <si>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</si>
  <si>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</si>
  <si>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</si>
  <si>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</si>
  <si>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</si>
  <si>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</si>
  <si>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</si>
  <si>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</si>
  <si>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</si>
  <si>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</si>
  <si>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</si>
  <si>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</si>
  <si>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</si>
  <si>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</si>
  <si>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</si>
  <si>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</si>
  <si>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</si>
  <si>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</si>
  <si>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</si>
  <si>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</si>
  <si>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</si>
  <si>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</si>
  <si>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</si>
  <si>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</si>
  <si>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</si>
  <si>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</si>
  <si>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</si>
  <si>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</si>
  <si>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</si>
  <si>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</si>
  <si>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</si>
  <si>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</si>
  <si>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</si>
  <si>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</si>
  <si>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</si>
  <si>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</si>
  <si>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</si>
  <si>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</si>
  <si>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</si>
  <si>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</si>
  <si>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</si>
  <si>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</si>
  <si>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</si>
  <si>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</si>
  <si>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</si>
  <si>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</si>
  <si>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</si>
  <si>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</si>
  <si>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</si>
  <si>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</si>
  <si>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</si>
  <si>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</si>
  <si>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</si>
  <si>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</si>
  <si>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</si>
  <si>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</si>
  <si>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</si>
  <si>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</si>
  <si>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</si>
  <si>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</si>
  <si>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</si>
  <si>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</si>
  <si>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</si>
  <si>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</si>
  <si>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</si>
  <si>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</si>
  <si>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</si>
  <si>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</si>
  <si>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</si>
  <si>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</si>
  <si>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法典東SC</t>
    <rPh sb="0" eb="3">
      <t>ホウテンヒガシ</t>
    </rPh>
    <phoneticPr fontId="2"/>
  </si>
  <si>
    <t>ﾎｳﾃﾞﾝﾋｶﾞｼｽﾎﾟｰﾂｸﾗﾌﾞ</t>
    <phoneticPr fontId="2"/>
  </si>
  <si>
    <t>船橋市</t>
    <rPh sb="0" eb="3">
      <t>フナバシシ</t>
    </rPh>
    <phoneticPr fontId="2"/>
  </si>
  <si>
    <t>東武ｱｰﾊﾞﾝﾊﾟｰｸﾗｲﾝ</t>
    <rPh sb="0" eb="2">
      <t>トウブ</t>
    </rPh>
    <phoneticPr fontId="2"/>
  </si>
  <si>
    <t>馬込沢</t>
    <rPh sb="0" eb="3">
      <t>マゴメサワ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</si>
  <si>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</si>
  <si>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</si>
  <si>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ﾎｼ</t>
    <phoneticPr fontId="2"/>
  </si>
  <si>
    <t>ﾖｳｼﾞ</t>
    <phoneticPr fontId="2"/>
  </si>
  <si>
    <t>273</t>
    <phoneticPr fontId="2"/>
  </si>
  <si>
    <t>0801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</si>
  <si>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</si>
  <si>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090</t>
    <phoneticPr fontId="2"/>
  </si>
  <si>
    <t>4170</t>
    <phoneticPr fontId="2"/>
  </si>
  <si>
    <t>6964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</si>
  <si>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</si>
  <si>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</si>
  <si>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ﾋﾗﾉ</t>
    <phoneticPr fontId="2"/>
  </si>
  <si>
    <t>ﾄｼｶｽﾞ</t>
    <phoneticPr fontId="2"/>
  </si>
  <si>
    <t>0851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</si>
  <si>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</si>
  <si>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047</t>
    <phoneticPr fontId="2"/>
  </si>
  <si>
    <t>438</t>
    <phoneticPr fontId="2"/>
  </si>
  <si>
    <t>6893</t>
    <phoneticPr fontId="2"/>
  </si>
  <si>
    <t>森</t>
    <rPh sb="0" eb="1">
      <t>モリ</t>
    </rPh>
    <phoneticPr fontId="2"/>
  </si>
  <si>
    <t>佐藤　</t>
    <rPh sb="0" eb="2">
      <t>サトウ</t>
    </rPh>
    <phoneticPr fontId="1"/>
  </si>
  <si>
    <t>琉</t>
    <rPh sb="0" eb="1">
      <t>ル</t>
    </rPh>
    <phoneticPr fontId="2"/>
  </si>
  <si>
    <t>ｻﾄｳ</t>
    <phoneticPr fontId="2"/>
  </si>
  <si>
    <t>ﾘｭｳ</t>
    <phoneticPr fontId="2"/>
  </si>
  <si>
    <t>早坂　</t>
    <rPh sb="0" eb="2">
      <t>ハヤサカ</t>
    </rPh>
    <phoneticPr fontId="1"/>
  </si>
  <si>
    <t>綾人</t>
    <rPh sb="0" eb="1">
      <t>アヤ</t>
    </rPh>
    <rPh sb="1" eb="2">
      <t>ヒト</t>
    </rPh>
    <phoneticPr fontId="2"/>
  </si>
  <si>
    <t>ﾊﾔｻｶ</t>
    <phoneticPr fontId="2"/>
  </si>
  <si>
    <t>ｱﾔﾄ</t>
    <phoneticPr fontId="2"/>
  </si>
  <si>
    <t>①</t>
    <phoneticPr fontId="2"/>
  </si>
  <si>
    <t>泰良</t>
    <rPh sb="0" eb="1">
      <t>タイ</t>
    </rPh>
    <rPh sb="1" eb="2">
      <t>ヨ</t>
    </rPh>
    <phoneticPr fontId="1"/>
  </si>
  <si>
    <t>ﾓﾘ</t>
    <phoneticPr fontId="2"/>
  </si>
  <si>
    <t>ﾀｲﾗ</t>
    <phoneticPr fontId="2"/>
  </si>
  <si>
    <t>船橋市法典東小学校</t>
    <rPh sb="0" eb="3">
      <t>フナバシシ</t>
    </rPh>
    <rPh sb="3" eb="5">
      <t>ホウテン</t>
    </rPh>
    <rPh sb="5" eb="6">
      <t>ヒガシ</t>
    </rPh>
    <rPh sb="6" eb="9">
      <t>ショウガッコウ</t>
    </rPh>
    <phoneticPr fontId="1"/>
  </si>
  <si>
    <t>船橋市塚田南小学校</t>
    <rPh sb="0" eb="3">
      <t>フナバシシ</t>
    </rPh>
    <rPh sb="3" eb="9">
      <t>ツカダミナミショウガッコウ</t>
    </rPh>
    <phoneticPr fontId="2"/>
  </si>
  <si>
    <t>大原　</t>
    <rPh sb="0" eb="2">
      <t>オオハラ</t>
    </rPh>
    <phoneticPr fontId="1"/>
  </si>
  <si>
    <t>柊志</t>
    <rPh sb="0" eb="1">
      <t>ヒイラギ</t>
    </rPh>
    <rPh sb="1" eb="2">
      <t>シ</t>
    </rPh>
    <phoneticPr fontId="1"/>
  </si>
  <si>
    <t>月山　</t>
    <rPh sb="0" eb="2">
      <t>ツキヤマ</t>
    </rPh>
    <phoneticPr fontId="1"/>
  </si>
  <si>
    <t>柊</t>
    <rPh sb="0" eb="1">
      <t>ヒイラギ</t>
    </rPh>
    <phoneticPr fontId="2"/>
  </si>
  <si>
    <t>宮城</t>
    <rPh sb="0" eb="2">
      <t>ミヤギ</t>
    </rPh>
    <phoneticPr fontId="1"/>
  </si>
  <si>
    <t>八琉</t>
    <rPh sb="0" eb="1">
      <t>ハチ</t>
    </rPh>
    <rPh sb="1" eb="2">
      <t>ル</t>
    </rPh>
    <phoneticPr fontId="2"/>
  </si>
  <si>
    <t>海斗</t>
    <rPh sb="0" eb="2">
      <t>カイト</t>
    </rPh>
    <phoneticPr fontId="2"/>
  </si>
  <si>
    <t>隆弘</t>
    <rPh sb="0" eb="2">
      <t>タカヒロ</t>
    </rPh>
    <phoneticPr fontId="2"/>
  </si>
  <si>
    <t>小林　</t>
    <rPh sb="0" eb="2">
      <t>コバヤシ</t>
    </rPh>
    <phoneticPr fontId="1"/>
  </si>
  <si>
    <t>大石　</t>
    <rPh sb="0" eb="2">
      <t>オオイシ</t>
    </rPh>
    <phoneticPr fontId="1"/>
  </si>
  <si>
    <t>ｵｵﾊﾗ</t>
    <phoneticPr fontId="2"/>
  </si>
  <si>
    <t>ｼｭｳｼﾞ</t>
    <phoneticPr fontId="2"/>
  </si>
  <si>
    <t>ﾂｷﾔﾏ</t>
    <phoneticPr fontId="2"/>
  </si>
  <si>
    <t>ｼｭｳ</t>
    <phoneticPr fontId="2"/>
  </si>
  <si>
    <t>ﾐﾔｷﾞ</t>
    <phoneticPr fontId="2"/>
  </si>
  <si>
    <t>ﾊﾙ</t>
    <phoneticPr fontId="2"/>
  </si>
  <si>
    <t>ｺﾊﾞﾔｼ</t>
    <phoneticPr fontId="2"/>
  </si>
  <si>
    <t>ｶｲﾄ</t>
    <phoneticPr fontId="2"/>
  </si>
  <si>
    <t>ｵｵｲｼ</t>
    <phoneticPr fontId="2"/>
  </si>
  <si>
    <t>ﾀｶﾋﾛ</t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</si>
  <si>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1"/>
  </si>
  <si>
    <t>鎌ヶ谷市立五本松小学校</t>
    <rPh sb="0" eb="5">
      <t>カマガヤシリツ</t>
    </rPh>
    <rPh sb="5" eb="11">
      <t>ゴホンマツショウガッコウ</t>
    </rPh>
    <phoneticPr fontId="1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</si>
  <si>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1"/>
  </si>
  <si>
    <t>船橋市立中山小学校</t>
    <rPh sb="0" eb="4">
      <t>フナバシシリツ</t>
    </rPh>
    <rPh sb="4" eb="6">
      <t>ナカヤマ</t>
    </rPh>
    <rPh sb="6" eb="9">
      <t>ショウガッコウ</t>
    </rPh>
    <phoneticPr fontId="1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</si>
  <si>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1"/>
  </si>
  <si>
    <t>松本　</t>
    <rPh sb="0" eb="2">
      <t>マツモト</t>
    </rPh>
    <phoneticPr fontId="1"/>
  </si>
  <si>
    <t>陽</t>
    <rPh sb="0" eb="1">
      <t>ヨウ</t>
    </rPh>
    <phoneticPr fontId="2"/>
  </si>
  <si>
    <t>ﾏﾂﾓﾄ</t>
    <phoneticPr fontId="2"/>
  </si>
  <si>
    <t>ﾊﾙﾏ</t>
    <phoneticPr fontId="2"/>
  </si>
  <si>
    <t>ｻｲﾄｳ</t>
    <phoneticPr fontId="2"/>
  </si>
  <si>
    <t>ﾚｵ</t>
    <phoneticPr fontId="2"/>
  </si>
  <si>
    <t>斉藤　</t>
    <rPh sb="0" eb="2">
      <t>サイトウ</t>
    </rPh>
    <phoneticPr fontId="1"/>
  </si>
  <si>
    <t>玲煌</t>
    <rPh sb="0" eb="1">
      <t>レイ</t>
    </rPh>
    <rPh sb="1" eb="2">
      <t>カガヤ</t>
    </rPh>
    <phoneticPr fontId="2"/>
  </si>
  <si>
    <t>ｵｳﾗ</t>
    <phoneticPr fontId="2"/>
  </si>
  <si>
    <t>森</t>
    <rPh sb="0" eb="1">
      <t>モリ</t>
    </rPh>
    <phoneticPr fontId="1"/>
  </si>
  <si>
    <t>濱守</t>
    <rPh sb="0" eb="2">
      <t>ハマモリ</t>
    </rPh>
    <phoneticPr fontId="1"/>
  </si>
  <si>
    <t>幸翔</t>
    <phoneticPr fontId="2"/>
  </si>
  <si>
    <t>旺良</t>
    <phoneticPr fontId="2"/>
  </si>
  <si>
    <t>ﾊﾏﾓﾘ</t>
    <phoneticPr fontId="2"/>
  </si>
  <si>
    <t>ﾕｷﾄ</t>
    <phoneticPr fontId="2"/>
  </si>
  <si>
    <t>千葉</t>
    <rPh sb="0" eb="2">
      <t>チバ</t>
    </rPh>
    <phoneticPr fontId="1"/>
  </si>
  <si>
    <t>瑛士郎</t>
    <phoneticPr fontId="2"/>
  </si>
  <si>
    <t>ﾁﾊﾞ</t>
    <phoneticPr fontId="2"/>
  </si>
  <si>
    <t>ｴｲｼﾞﾛｳ</t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</si>
  <si>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1"/>
  </si>
  <si>
    <t>船橋市立金杉台小学校</t>
    <rPh sb="0" eb="4">
      <t>フナバシシリツ</t>
    </rPh>
    <rPh sb="4" eb="7">
      <t>カナスギダイ</t>
    </rPh>
    <rPh sb="7" eb="10">
      <t>ショウガッコウ</t>
    </rPh>
    <phoneticPr fontId="1"/>
  </si>
  <si>
    <t>船橋市立若松小学校</t>
    <rPh sb="0" eb="4">
      <t>フナバシシリツ</t>
    </rPh>
    <rPh sb="4" eb="6">
      <t>ワカマツ</t>
    </rPh>
    <rPh sb="6" eb="9">
      <t>ショウガッコウ</t>
    </rPh>
    <phoneticPr fontId="1"/>
  </si>
  <si>
    <t>チーム一丸となって、全員バレーで勝利を目指します！
バレーボールが大好きで元気なメンバーが集まりました。
楽しくなければ意味がない！
GoFightin！</t>
    <rPh sb="3" eb="5">
      <t>イチガン</t>
    </rPh>
    <rPh sb="10" eb="12">
      <t>ゼンイン</t>
    </rPh>
    <rPh sb="16" eb="18">
      <t>ショウリ</t>
    </rPh>
    <rPh sb="19" eb="21">
      <t>メザ</t>
    </rPh>
    <rPh sb="33" eb="35">
      <t>ダイス</t>
    </rPh>
    <rPh sb="37" eb="39">
      <t>ゲンキ</t>
    </rPh>
    <rPh sb="45" eb="46">
      <t>アツ</t>
    </rPh>
    <rPh sb="53" eb="54">
      <t>タノ</t>
    </rPh>
    <rPh sb="60" eb="62">
      <t>イミ</t>
    </rPh>
    <phoneticPr fontId="2"/>
  </si>
  <si>
    <t>伊東</t>
    <rPh sb="0" eb="2">
      <t>イトウ</t>
    </rPh>
    <phoneticPr fontId="1"/>
  </si>
  <si>
    <t>和希</t>
    <rPh sb="0" eb="2">
      <t>カズキ</t>
    </rPh>
    <phoneticPr fontId="2"/>
  </si>
  <si>
    <t>ｲﾄｳ</t>
    <phoneticPr fontId="2"/>
  </si>
  <si>
    <t>ｶｽﾞｷ</t>
    <phoneticPr fontId="2"/>
  </si>
  <si>
    <t>良子</t>
    <rPh sb="0" eb="2">
      <t>リョウコ</t>
    </rPh>
    <phoneticPr fontId="2"/>
  </si>
  <si>
    <t>ﾘｮｳｺ</t>
    <phoneticPr fontId="2"/>
  </si>
  <si>
    <t>0041</t>
    <phoneticPr fontId="2"/>
  </si>
  <si>
    <t>千葉県船橋市旭町2-10-21</t>
    <rPh sb="0" eb="3">
      <t>チバケン</t>
    </rPh>
    <rPh sb="3" eb="6">
      <t>フナバシシ</t>
    </rPh>
    <rPh sb="6" eb="8">
      <t>アサヒチョウ</t>
    </rPh>
    <phoneticPr fontId="2"/>
  </si>
  <si>
    <t>2222</t>
    <phoneticPr fontId="2"/>
  </si>
  <si>
    <t>1921</t>
    <phoneticPr fontId="2"/>
  </si>
  <si>
    <t>1106</t>
    <phoneticPr fontId="2"/>
  </si>
  <si>
    <t>4264</t>
    <phoneticPr fontId="2"/>
  </si>
  <si>
    <t>千葉県船橋市丸山5-1-4</t>
    <rPh sb="0" eb="3">
      <t>チバケン</t>
    </rPh>
    <rPh sb="3" eb="6">
      <t>フナバシシ</t>
    </rPh>
    <rPh sb="6" eb="8">
      <t>マルヤマ</t>
    </rPh>
    <phoneticPr fontId="2"/>
  </si>
  <si>
    <t>0048</t>
    <phoneticPr fontId="2"/>
  </si>
  <si>
    <t>梅田</t>
    <rPh sb="0" eb="2">
      <t>ウメダ</t>
    </rPh>
    <phoneticPr fontId="1"/>
  </si>
  <si>
    <t>和英</t>
    <phoneticPr fontId="2"/>
  </si>
  <si>
    <t>ｳﾒﾀﾞ</t>
    <phoneticPr fontId="2"/>
  </si>
  <si>
    <t>ｶｽﾞﾋﾃﾞ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</si>
</sst>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3" zoomScale="94" zoomScaleNormal="100" zoomScaleSheetLayoutView="100" workbookViewId="0">
      <selection activeCell="Y29" sqref="Y2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6" t="s">
        <v>120</v>
      </c>
      <c r="B2" s="197"/>
      <c r="C2" s="198" t="s">
        <v>134</v>
      </c>
      <c r="D2" s="199"/>
      <c r="E2" s="199"/>
      <c r="F2" s="199"/>
      <c r="G2" s="199"/>
      <c r="H2" s="199"/>
      <c r="I2" s="200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133</v>
      </c>
      <c r="D3" s="204"/>
      <c r="E3" s="204"/>
      <c r="F3" s="204"/>
      <c r="G3" s="204"/>
      <c r="H3" s="204"/>
      <c r="I3" s="205"/>
      <c r="J3" s="80" t="s">
        <v>89</v>
      </c>
      <c r="K3" s="81"/>
      <c r="L3" s="81"/>
      <c r="M3" s="81"/>
      <c r="N3" s="81"/>
      <c r="O3" s="82"/>
      <c r="P3" s="193" t="s">
        <v>135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110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431605888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12004</v>
      </c>
      <c r="K5" s="132"/>
      <c r="L5" s="132"/>
      <c r="M5" s="132"/>
      <c r="N5" s="132"/>
      <c r="O5" s="132"/>
      <c r="P5" s="183" t="s">
        <v>136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137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9" t="s">
        <v>107</v>
      </c>
      <c r="F6" s="190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2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140</v>
      </c>
      <c r="D7" s="57"/>
      <c r="E7" s="100" t="s">
        <v>141</v>
      </c>
      <c r="F7" s="59"/>
      <c r="G7" s="60">
        <v>510164323</v>
      </c>
      <c r="H7" s="60"/>
      <c r="I7" s="60"/>
      <c r="J7" s="60">
        <v>510773</v>
      </c>
      <c r="K7" s="60"/>
      <c r="L7" s="60"/>
      <c r="M7" s="60">
        <v>510773</v>
      </c>
      <c r="N7" s="60"/>
      <c r="O7" s="60"/>
      <c r="P7" s="61" t="s">
        <v>7</v>
      </c>
      <c r="Q7" s="62"/>
      <c r="R7" s="63" t="s">
        <v>142</v>
      </c>
      <c r="S7" s="64"/>
      <c r="T7" s="64"/>
      <c r="U7" s="64"/>
      <c r="V7" s="27" t="s">
        <v>8</v>
      </c>
      <c r="W7" s="99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145</v>
      </c>
      <c r="AM7" s="134"/>
      <c r="AN7" s="134"/>
      <c r="AO7" s="134"/>
      <c r="AP7" s="134"/>
      <c r="AQ7" s="134"/>
      <c r="AR7" s="134"/>
      <c r="AS7" s="36" t="s">
        <v>10</v>
      </c>
      <c r="AT7" s="220">
        <v>55</v>
      </c>
    </row>
    <row r="8" spans="1:51" ht="18" customHeight="1">
      <c r="A8" s="55"/>
      <c r="B8" s="54"/>
      <c r="C8" s="125" t="s">
        <v>138</v>
      </c>
      <c r="D8" s="68"/>
      <c r="E8" s="126" t="s">
        <v>139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5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146</v>
      </c>
      <c r="AL8" s="137"/>
      <c r="AM8" s="137"/>
      <c r="AN8" s="137"/>
      <c r="AO8" s="37" t="s">
        <v>11</v>
      </c>
      <c r="AP8" s="138" t="s">
        <v>147</v>
      </c>
      <c r="AQ8" s="137"/>
      <c r="AR8" s="137"/>
      <c r="AS8" s="139"/>
      <c r="AT8" s="220"/>
    </row>
    <row r="9" spans="1:51" ht="14.4" customHeight="1">
      <c r="A9" s="53" t="s">
        <v>131</v>
      </c>
      <c r="B9" s="54"/>
      <c r="C9" s="127" t="s">
        <v>168</v>
      </c>
      <c r="D9" s="57"/>
      <c r="E9" s="100" t="s">
        <v>225</v>
      </c>
      <c r="F9" s="59"/>
      <c r="G9" s="60">
        <v>522152454</v>
      </c>
      <c r="H9" s="60"/>
      <c r="I9" s="60"/>
      <c r="J9" s="60">
        <v>497914</v>
      </c>
      <c r="K9" s="60"/>
      <c r="L9" s="60"/>
      <c r="M9" s="60">
        <v>497914</v>
      </c>
      <c r="N9" s="60"/>
      <c r="O9" s="60"/>
      <c r="P9" s="61" t="s">
        <v>7</v>
      </c>
      <c r="Q9" s="62"/>
      <c r="R9" s="63" t="s">
        <v>142</v>
      </c>
      <c r="S9" s="64"/>
      <c r="T9" s="64"/>
      <c r="U9" s="64"/>
      <c r="V9" s="27" t="s">
        <v>8</v>
      </c>
      <c r="W9" s="99" t="s">
        <v>226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145</v>
      </c>
      <c r="AM9" s="134"/>
      <c r="AN9" s="134"/>
      <c r="AO9" s="134"/>
      <c r="AP9" s="134"/>
      <c r="AQ9" s="134"/>
      <c r="AR9" s="134"/>
      <c r="AS9" s="36" t="s">
        <v>125</v>
      </c>
      <c r="AT9" s="221">
        <v>41</v>
      </c>
    </row>
    <row r="10" spans="1:51" ht="18" customHeight="1">
      <c r="A10" s="55"/>
      <c r="B10" s="54"/>
      <c r="C10" s="125" t="s">
        <v>157</v>
      </c>
      <c r="D10" s="68"/>
      <c r="E10" s="126" t="s">
        <v>224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5" t="s">
        <v>227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228</v>
      </c>
      <c r="AL10" s="137"/>
      <c r="AM10" s="137"/>
      <c r="AN10" s="137"/>
      <c r="AO10" s="37" t="s">
        <v>126</v>
      </c>
      <c r="AP10" s="138" t="s">
        <v>229</v>
      </c>
      <c r="AQ10" s="137"/>
      <c r="AR10" s="137"/>
      <c r="AS10" s="139"/>
      <c r="AT10" s="221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1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8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1"/>
    </row>
    <row r="13" spans="1:51" ht="14.4" customHeight="1">
      <c r="A13" s="55" t="s">
        <v>82</v>
      </c>
      <c r="B13" s="54"/>
      <c r="C13" s="127" t="s">
        <v>222</v>
      </c>
      <c r="D13" s="57"/>
      <c r="E13" s="100" t="s">
        <v>223</v>
      </c>
      <c r="F13" s="59"/>
      <c r="G13" s="60">
        <v>526485671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142</v>
      </c>
      <c r="S13" s="64"/>
      <c r="T13" s="64"/>
      <c r="U13" s="64"/>
      <c r="V13" s="27" t="s">
        <v>8</v>
      </c>
      <c r="W13" s="99" t="s">
        <v>233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3" t="s">
        <v>145</v>
      </c>
      <c r="AM13" s="134"/>
      <c r="AN13" s="134"/>
      <c r="AO13" s="134"/>
      <c r="AP13" s="134"/>
      <c r="AQ13" s="134"/>
      <c r="AR13" s="134"/>
      <c r="AS13" s="36" t="s">
        <v>125</v>
      </c>
      <c r="AT13" s="221">
        <v>29</v>
      </c>
    </row>
    <row r="14" spans="1:51" ht="18" customHeight="1">
      <c r="A14" s="55"/>
      <c r="B14" s="54"/>
      <c r="C14" s="125" t="s">
        <v>220</v>
      </c>
      <c r="D14" s="68"/>
      <c r="E14" s="126" t="s">
        <v>221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35" t="s">
        <v>232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6" t="s">
        <v>230</v>
      </c>
      <c r="AL14" s="137"/>
      <c r="AM14" s="137"/>
      <c r="AN14" s="137"/>
      <c r="AO14" s="37" t="s">
        <v>126</v>
      </c>
      <c r="AP14" s="138" t="s">
        <v>231</v>
      </c>
      <c r="AQ14" s="137"/>
      <c r="AR14" s="137"/>
      <c r="AS14" s="139"/>
      <c r="AT14" s="221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2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2"/>
    </row>
    <row r="17" spans="1:46" ht="15" customHeight="1">
      <c r="A17" s="131" t="s">
        <v>97</v>
      </c>
      <c r="B17" s="54"/>
      <c r="C17" s="127" t="s">
        <v>150</v>
      </c>
      <c r="D17" s="57"/>
      <c r="E17" s="100" t="s">
        <v>151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142</v>
      </c>
      <c r="S17" s="64"/>
      <c r="T17" s="64"/>
      <c r="U17" s="64"/>
      <c r="V17" s="27" t="s">
        <v>8</v>
      </c>
      <c r="W17" s="99" t="s">
        <v>152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3" t="s">
        <v>154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86</v>
      </c>
    </row>
    <row r="18" spans="1:46" ht="18" customHeight="1">
      <c r="A18" s="55"/>
      <c r="B18" s="54"/>
      <c r="C18" s="125" t="s">
        <v>148</v>
      </c>
      <c r="D18" s="68"/>
      <c r="E18" s="126" t="s">
        <v>149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5" t="s">
        <v>153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6" t="s">
        <v>155</v>
      </c>
      <c r="AL18" s="137"/>
      <c r="AM18" s="137"/>
      <c r="AN18" s="137"/>
      <c r="AO18" s="37" t="s">
        <v>126</v>
      </c>
      <c r="AP18" s="138" t="s">
        <v>156</v>
      </c>
      <c r="AQ18" s="137"/>
      <c r="AR18" s="137"/>
      <c r="AS18" s="139"/>
      <c r="AT18" s="221"/>
    </row>
    <row r="19" spans="1:46">
      <c r="A19" s="55" t="s">
        <v>0</v>
      </c>
      <c r="B19" s="54"/>
      <c r="C19" s="143" t="str">
        <f>IF(P18="","",P18)</f>
        <v>千葉県船橋市馬込町910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3" t="str">
        <f>IF(AL17="","",AL17&amp;"-"&amp;AK18&amp;"-"&amp;AP18)</f>
        <v>047-438-6893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4" t="s">
        <v>104</v>
      </c>
      <c r="D25" s="145"/>
      <c r="E25" s="146" t="s">
        <v>105</v>
      </c>
      <c r="F25" s="147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22" t="s">
        <v>166</v>
      </c>
      <c r="C27" s="127" t="s">
        <v>160</v>
      </c>
      <c r="D27" s="57"/>
      <c r="E27" s="100" t="s">
        <v>161</v>
      </c>
      <c r="F27" s="59"/>
      <c r="G27" s="119">
        <v>5</v>
      </c>
      <c r="H27" s="106"/>
      <c r="I27" s="119" t="s">
        <v>170</v>
      </c>
      <c r="J27" s="105"/>
      <c r="K27" s="105"/>
      <c r="L27" s="106"/>
      <c r="M27" s="110">
        <v>521879727</v>
      </c>
      <c r="N27" s="105"/>
      <c r="O27" s="106"/>
      <c r="P27" s="110">
        <v>151</v>
      </c>
      <c r="Q27" s="105"/>
      <c r="R27" s="105"/>
      <c r="S27" s="105"/>
      <c r="T27" s="111"/>
      <c r="U27" s="1"/>
      <c r="V27" s="1"/>
      <c r="W27" s="1"/>
      <c r="X27" s="1"/>
      <c r="Y27" s="113">
        <v>14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158</v>
      </c>
      <c r="D28" s="68"/>
      <c r="E28" s="126" t="s">
        <v>159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164</v>
      </c>
      <c r="D29" s="57"/>
      <c r="E29" s="100" t="s">
        <v>165</v>
      </c>
      <c r="F29" s="59"/>
      <c r="G29" s="119">
        <v>5</v>
      </c>
      <c r="H29" s="106"/>
      <c r="I29" s="119" t="s">
        <v>171</v>
      </c>
      <c r="J29" s="105"/>
      <c r="K29" s="105"/>
      <c r="L29" s="106"/>
      <c r="M29" s="110">
        <v>526393495</v>
      </c>
      <c r="N29" s="105"/>
      <c r="O29" s="106"/>
      <c r="P29" s="110">
        <v>162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162</v>
      </c>
      <c r="D30" s="68"/>
      <c r="E30" s="126" t="s">
        <v>163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168</v>
      </c>
      <c r="D31" s="57"/>
      <c r="E31" s="100" t="s">
        <v>169</v>
      </c>
      <c r="F31" s="59"/>
      <c r="G31" s="119">
        <v>5</v>
      </c>
      <c r="H31" s="106"/>
      <c r="I31" s="119" t="s">
        <v>170</v>
      </c>
      <c r="J31" s="105"/>
      <c r="K31" s="105"/>
      <c r="L31" s="106"/>
      <c r="M31" s="110">
        <v>521031088</v>
      </c>
      <c r="N31" s="105"/>
      <c r="O31" s="106"/>
      <c r="P31" s="110">
        <v>146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157</v>
      </c>
      <c r="D32" s="68"/>
      <c r="E32" s="126" t="s">
        <v>167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182</v>
      </c>
      <c r="D33" s="57"/>
      <c r="E33" s="100" t="s">
        <v>183</v>
      </c>
      <c r="F33" s="59"/>
      <c r="G33" s="119">
        <v>4</v>
      </c>
      <c r="H33" s="106"/>
      <c r="I33" s="119" t="s">
        <v>192</v>
      </c>
      <c r="J33" s="105"/>
      <c r="K33" s="105"/>
      <c r="L33" s="106"/>
      <c r="M33" s="110">
        <v>525397036</v>
      </c>
      <c r="N33" s="105"/>
      <c r="O33" s="106"/>
      <c r="P33" s="110">
        <v>138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172</v>
      </c>
      <c r="D34" s="68"/>
      <c r="E34" s="126" t="s">
        <v>173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184</v>
      </c>
      <c r="D35" s="57"/>
      <c r="E35" s="100" t="s">
        <v>185</v>
      </c>
      <c r="F35" s="59"/>
      <c r="G35" s="119">
        <v>4</v>
      </c>
      <c r="H35" s="106"/>
      <c r="I35" s="119" t="s">
        <v>194</v>
      </c>
      <c r="J35" s="105"/>
      <c r="K35" s="105"/>
      <c r="L35" s="106"/>
      <c r="M35" s="110">
        <v>525881139</v>
      </c>
      <c r="N35" s="105"/>
      <c r="O35" s="106"/>
      <c r="P35" s="110">
        <v>127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174</v>
      </c>
      <c r="D36" s="68"/>
      <c r="E36" s="126" t="s">
        <v>175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186</v>
      </c>
      <c r="D37" s="57"/>
      <c r="E37" s="100" t="s">
        <v>187</v>
      </c>
      <c r="F37" s="59"/>
      <c r="G37" s="119">
        <v>4</v>
      </c>
      <c r="H37" s="106"/>
      <c r="I37" s="119" t="s">
        <v>195</v>
      </c>
      <c r="J37" s="105"/>
      <c r="K37" s="105"/>
      <c r="L37" s="106"/>
      <c r="M37" s="110">
        <v>526393532</v>
      </c>
      <c r="N37" s="105"/>
      <c r="O37" s="106"/>
      <c r="P37" s="110">
        <v>136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176</v>
      </c>
      <c r="D38" s="68"/>
      <c r="E38" s="126" t="s">
        <v>177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188</v>
      </c>
      <c r="D39" s="57"/>
      <c r="E39" s="58" t="s">
        <v>189</v>
      </c>
      <c r="F39" s="59"/>
      <c r="G39" s="104">
        <v>4</v>
      </c>
      <c r="H39" s="106"/>
      <c r="I39" s="104" t="s">
        <v>193</v>
      </c>
      <c r="J39" s="105"/>
      <c r="K39" s="105"/>
      <c r="L39" s="106"/>
      <c r="M39" s="110">
        <v>526590610</v>
      </c>
      <c r="N39" s="105"/>
      <c r="O39" s="106"/>
      <c r="P39" s="110">
        <v>144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180</v>
      </c>
      <c r="D40" s="68"/>
      <c r="E40" s="69" t="s">
        <v>178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7" t="s">
        <v>190</v>
      </c>
      <c r="D41" s="57"/>
      <c r="E41" s="100" t="s">
        <v>191</v>
      </c>
      <c r="F41" s="59"/>
      <c r="G41" s="119">
        <v>4</v>
      </c>
      <c r="H41" s="106"/>
      <c r="I41" s="119" t="s">
        <v>196</v>
      </c>
      <c r="J41" s="105"/>
      <c r="K41" s="105"/>
      <c r="L41" s="106"/>
      <c r="M41" s="110">
        <v>526590627</v>
      </c>
      <c r="N41" s="105"/>
      <c r="O41" s="106"/>
      <c r="P41" s="110">
        <v>147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181</v>
      </c>
      <c r="D42" s="68"/>
      <c r="E42" s="126" t="s">
        <v>179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199</v>
      </c>
      <c r="D43" s="57"/>
      <c r="E43" s="58" t="s">
        <v>200</v>
      </c>
      <c r="F43" s="59"/>
      <c r="G43" s="119">
        <v>3</v>
      </c>
      <c r="H43" s="106"/>
      <c r="I43" s="119" t="s">
        <v>216</v>
      </c>
      <c r="J43" s="105"/>
      <c r="K43" s="105"/>
      <c r="L43" s="106"/>
      <c r="M43" s="110">
        <v>525449254</v>
      </c>
      <c r="N43" s="105"/>
      <c r="O43" s="106"/>
      <c r="P43" s="110">
        <v>136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197</v>
      </c>
      <c r="D44" s="68"/>
      <c r="E44" s="69" t="s">
        <v>198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201</v>
      </c>
      <c r="D45" s="57"/>
      <c r="E45" s="58" t="s">
        <v>202</v>
      </c>
      <c r="F45" s="59"/>
      <c r="G45" s="119">
        <v>3</v>
      </c>
      <c r="H45" s="106"/>
      <c r="I45" s="104" t="s">
        <v>217</v>
      </c>
      <c r="J45" s="105"/>
      <c r="K45" s="105"/>
      <c r="L45" s="106"/>
      <c r="M45" s="110">
        <v>525881146</v>
      </c>
      <c r="N45" s="105"/>
      <c r="O45" s="106"/>
      <c r="P45" s="110">
        <v>128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203</v>
      </c>
      <c r="D46" s="68"/>
      <c r="E46" s="69" t="s">
        <v>204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>
        <v>11</v>
      </c>
      <c r="C47" s="56" t="s">
        <v>168</v>
      </c>
      <c r="D47" s="57"/>
      <c r="E47" s="58" t="s">
        <v>205</v>
      </c>
      <c r="F47" s="59"/>
      <c r="G47" s="119">
        <v>2</v>
      </c>
      <c r="H47" s="106"/>
      <c r="I47" s="104" t="s">
        <v>216</v>
      </c>
      <c r="J47" s="105"/>
      <c r="K47" s="105"/>
      <c r="L47" s="106"/>
      <c r="M47" s="110">
        <v>524268146</v>
      </c>
      <c r="N47" s="105"/>
      <c r="O47" s="106"/>
      <c r="P47" s="110">
        <v>118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206</v>
      </c>
      <c r="D48" s="68"/>
      <c r="E48" s="69" t="s">
        <v>209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>
        <v>12</v>
      </c>
      <c r="C49" s="56" t="s">
        <v>210</v>
      </c>
      <c r="D49" s="57"/>
      <c r="E49" s="58" t="s">
        <v>211</v>
      </c>
      <c r="F49" s="59"/>
      <c r="G49" s="119">
        <v>2</v>
      </c>
      <c r="H49" s="106"/>
      <c r="I49" s="104" t="s">
        <v>216</v>
      </c>
      <c r="J49" s="105"/>
      <c r="K49" s="105"/>
      <c r="L49" s="106"/>
      <c r="M49" s="110">
        <v>525881153</v>
      </c>
      <c r="N49" s="105"/>
      <c r="O49" s="106"/>
      <c r="P49" s="110">
        <v>136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 t="s">
        <v>207</v>
      </c>
      <c r="D50" s="163"/>
      <c r="E50" s="164" t="s">
        <v>208</v>
      </c>
      <c r="F50" s="165"/>
      <c r="G50" s="107"/>
      <c r="H50" s="109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>
        <v>13</v>
      </c>
      <c r="C51" s="56" t="s">
        <v>236</v>
      </c>
      <c r="D51" s="57"/>
      <c r="E51" s="58" t="s">
        <v>237</v>
      </c>
      <c r="F51" s="59"/>
      <c r="G51" s="119">
        <v>1</v>
      </c>
      <c r="H51" s="106"/>
      <c r="I51" s="104" t="s">
        <v>216</v>
      </c>
      <c r="J51" s="105"/>
      <c r="K51" s="105"/>
      <c r="L51" s="106"/>
      <c r="M51" s="110">
        <v>525950866</v>
      </c>
      <c r="N51" s="105"/>
      <c r="O51" s="106"/>
      <c r="P51" s="110">
        <v>130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 t="s">
        <v>234</v>
      </c>
      <c r="D52" s="68"/>
      <c r="E52" s="69" t="s">
        <v>235</v>
      </c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>
        <v>14</v>
      </c>
      <c r="C53" s="56" t="s">
        <v>214</v>
      </c>
      <c r="D53" s="57"/>
      <c r="E53" s="58" t="s">
        <v>215</v>
      </c>
      <c r="F53" s="59"/>
      <c r="G53" s="119">
        <v>1</v>
      </c>
      <c r="H53" s="106"/>
      <c r="I53" s="104" t="s">
        <v>218</v>
      </c>
      <c r="J53" s="105"/>
      <c r="K53" s="105"/>
      <c r="L53" s="106"/>
      <c r="M53" s="110">
        <v>526590603</v>
      </c>
      <c r="N53" s="105"/>
      <c r="O53" s="106"/>
      <c r="P53" s="110">
        <v>117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5"/>
      <c r="C54" s="216" t="s">
        <v>212</v>
      </c>
      <c r="D54" s="217"/>
      <c r="E54" s="218" t="s">
        <v>213</v>
      </c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0" t="s">
        <v>219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3">
        <f>LEN(A57)</f>
        <v>77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14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法典東SC</v>
      </c>
      <c r="C7" s="13" t="str">
        <f>IF(入力!C2="","",入力!C2)</f>
        <v>ﾎｳﾃﾞﾝﾋｶﾞｼｽﾎﾟｰﾂｸﾗﾌﾞ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東武ｱｰﾊﾞﾝﾊﾟｰｸﾗｲﾝ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ﾎｼ</v>
      </c>
      <c r="F16" s="13" t="str">
        <f>IF(入力!E7="","",入力!E7)</f>
        <v>ﾖｳｼﾞ</v>
      </c>
      <c r="G16" s="13">
        <f>IF(入力!G7="","",入力!G7)</f>
        <v>510164323</v>
      </c>
      <c r="H16" s="13">
        <f>IF(入力!J7="","",入力!J7)</f>
        <v>510773</v>
      </c>
      <c r="I16" s="13">
        <f>IF(入力!M7="","",入力!M7)</f>
        <v>510773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</v>
      </c>
      <c r="D17" s="13" t="str">
        <f>IF(入力!E10="","",入力!E10)</f>
        <v>良子</v>
      </c>
      <c r="E17" s="13" t="str">
        <f>IF(入力!C9="","",入力!C9)</f>
        <v>ﾓﾘ</v>
      </c>
      <c r="F17" s="13" t="str">
        <f>IF(入力!E9="","",入力!E9)</f>
        <v>ﾘｮｳｺ</v>
      </c>
      <c r="G17" s="13">
        <f>IF(入力!G9="","",入力!G9)</f>
        <v>522152454</v>
      </c>
      <c r="H17" s="13">
        <f>IF(入力!J9="","",入力!J9)</f>
        <v>497914</v>
      </c>
      <c r="I17" s="13">
        <f>IF(入力!M9="","",入力!M9)</f>
        <v>497914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千葉県船橋市旭町2-10-21</v>
      </c>
      <c r="U17" s="13" t="str">
        <f>IF(入力!AL9="","",入力!AL9)</f>
        <v>090</v>
      </c>
      <c r="V17" s="13" t="str">
        <f>IF(入力!AK10="","",入力!AK10)</f>
        <v>2222</v>
      </c>
      <c r="W17" s="13" t="str">
        <f>IF(入力!AP10="","",入力!AP10)</f>
        <v>1921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伊東</v>
      </c>
      <c r="D20" s="13" t="str">
        <f>IF(入力!E14="","",入力!E14)</f>
        <v>和希</v>
      </c>
      <c r="E20" s="13" t="str">
        <f>IF(入力!C13="","",入力!C13)</f>
        <v>ｲﾄｳ</v>
      </c>
      <c r="F20" s="13" t="str">
        <f>IF(入力!E13="","",入力!E13)</f>
        <v>ｶｽﾞｷ</v>
      </c>
      <c r="G20" s="13">
        <f>IF(入力!G13="","",入力!G13)</f>
        <v>526485671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29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0048</v>
      </c>
      <c r="T20" s="13" t="str">
        <f>IF(入力!P14="","",入力!P14)</f>
        <v>千葉県船橋市丸山5-1-4</v>
      </c>
      <c r="U20" s="13" t="str">
        <f>IF(入力!AL13="","",入力!AL13)</f>
        <v>090</v>
      </c>
      <c r="V20" s="13" t="str">
        <f>IF(入力!AK14="","",入力!AK14)</f>
        <v>1106</v>
      </c>
      <c r="W20" s="13" t="str">
        <f>IF(入力!AP14="","",入力!AP14)</f>
        <v>4264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平野</v>
      </c>
      <c r="D22" s="13" t="str">
        <f>IF(入力!E18="","",入力!E18)</f>
        <v>利一</v>
      </c>
      <c r="E22" s="13" t="str">
        <f>IF(入力!C17="","",入力!C17)</f>
        <v>ﾋﾗﾉ</v>
      </c>
      <c r="F22" s="13" t="str">
        <f>IF(入力!E17="","",入力!E17)</f>
        <v>ﾄｼｶｽﾞ</v>
      </c>
      <c r="G22" s="13"/>
      <c r="H22" s="13"/>
      <c r="I22" s="13"/>
      <c r="J22" s="13"/>
      <c r="K22" s="13"/>
      <c r="L22" s="13">
        <f>IF(入力!AT17="","",入力!AT17)</f>
        <v>86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0851</v>
      </c>
      <c r="T22" s="13" t="str">
        <f>IF(入力!P18="","",入力!P18)</f>
        <v>千葉県船橋市馬込町910</v>
      </c>
      <c r="U22" s="13" t="str">
        <f>IF(入力!AL17="","",入力!AL17)</f>
        <v>047</v>
      </c>
      <c r="V22" s="13" t="str">
        <f>IF(入力!AK18="","",入力!AK18)</f>
        <v>438</v>
      </c>
      <c r="W22" s="13" t="str">
        <f>IF(入力!AP18="","",入力!AP18)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　</v>
      </c>
      <c r="D24" s="51" t="str">
        <f>VLOOKUP($B$51,$A$53:$F$352,4)</f>
        <v>琉</v>
      </c>
      <c r="E24" s="51" t="str">
        <f>VLOOKUP($B$51,$A$53:$F$352,5)</f>
        <v>ｻﾄｳ</v>
      </c>
      <c r="F24" s="51" t="str">
        <f>VLOOKUP($B$51,$A$53:$F$352,6)</f>
        <v>ﾘｭｳ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佐藤　</v>
      </c>
      <c r="D53" s="13" t="str">
        <f>IF(入力!E28="","",入力!E28)</f>
        <v>琉</v>
      </c>
      <c r="E53" s="13" t="str">
        <f>IF(入力!C27="","",入力!C27)</f>
        <v>ｻﾄｳ</v>
      </c>
      <c r="F53" s="13" t="str">
        <f>IF(入力!E27="","",入力!E27)</f>
        <v>ﾘｭｳ</v>
      </c>
      <c r="G53" s="13">
        <f>IF(入力!M27="","",入力!M27)</f>
        <v>521879727</v>
      </c>
      <c r="H53" s="13" t="str">
        <f>IF(入力!I27="","",入力!I27)</f>
        <v>船橋市法典東小学校</v>
      </c>
      <c r="I53" s="13">
        <f>IF(入力!G27="","",入力!G27)</f>
        <v>5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早坂　</v>
      </c>
      <c r="D54" s="13" t="str">
        <f>IF(入力!E30="","",入力!E30)</f>
        <v>綾人</v>
      </c>
      <c r="E54" s="13" t="str">
        <f>IF(入力!C29="","",入力!C29)</f>
        <v>ﾊﾔｻｶ</v>
      </c>
      <c r="F54" s="13" t="str">
        <f>IF(入力!E29="","",入力!E29)</f>
        <v>ｱﾔﾄ</v>
      </c>
      <c r="G54" s="13">
        <f>IF(入力!M29="","",入力!M29)</f>
        <v>526393495</v>
      </c>
      <c r="H54" s="13" t="str">
        <f>IF(入力!I29="","",入力!I29)</f>
        <v>船橋市塚田南小学校</v>
      </c>
      <c r="I54" s="13">
        <f>IF(入力!G29="","",入力!G29)</f>
        <v>5</v>
      </c>
      <c r="J54" s="13">
        <f>IF(入力!P29="","",入力!P29)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森</v>
      </c>
      <c r="D55" s="13" t="str">
        <f>IF(入力!E32="","",入力!E32)</f>
        <v>泰良</v>
      </c>
      <c r="E55" s="13" t="str">
        <f>IF(入力!C31="","",入力!C31)</f>
        <v>ﾓﾘ</v>
      </c>
      <c r="F55" s="13" t="str">
        <f>IF(入力!E31="","",入力!E31)</f>
        <v>ﾀｲﾗ</v>
      </c>
      <c r="G55" s="13">
        <f>IF(入力!M31="","",入力!M31)</f>
        <v>521031088</v>
      </c>
      <c r="H55" s="13" t="str">
        <f>IF(入力!I31="","",入力!I31)</f>
        <v>船橋市法典東小学校</v>
      </c>
      <c r="I55" s="13">
        <f>IF(入力!G31="","",入力!G31)</f>
        <v>5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大原　</v>
      </c>
      <c r="D56" s="13" t="str">
        <f>IF(入力!E34="","",入力!E34)</f>
        <v>柊志</v>
      </c>
      <c r="E56" s="13" t="str">
        <f>IF(入力!C33="","",入力!C33)</f>
        <v>ｵｵﾊﾗ</v>
      </c>
      <c r="F56" s="13" t="str">
        <f>IF(入力!E33="","",入力!E33)</f>
        <v>ｼｭｳｼﾞ</v>
      </c>
      <c r="G56" s="13">
        <f>IF(入力!M33="","",入力!M33)</f>
        <v>525397036</v>
      </c>
      <c r="H56" s="13" t="str">
        <f>IF(入力!I33="","",入力!I33)</f>
        <v>鎌ヶ谷市立五本松小学校</v>
      </c>
      <c r="I56" s="13">
        <f>IF(入力!G33="","",入力!G33)</f>
        <v>4</v>
      </c>
      <c r="J56" s="13">
        <f>IF(入力!P33="","",入力!P33)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月山　</v>
      </c>
      <c r="D57" s="13" t="str">
        <f>IF(入力!E36="","",入力!E36)</f>
        <v>柊</v>
      </c>
      <c r="E57" s="13" t="str">
        <f>IF(入力!C35="","",入力!C35)</f>
        <v>ﾂｷﾔﾏ</v>
      </c>
      <c r="F57" s="13" t="str">
        <f>IF(入力!E35="","",入力!E35)</f>
        <v>ｼｭｳ</v>
      </c>
      <c r="G57" s="13">
        <f>IF(入力!M35="","",入力!M35)</f>
        <v>525881139</v>
      </c>
      <c r="H57" s="13" t="str">
        <f>IF(入力!I35="","",入力!I35)</f>
        <v>船橋市立豊富小学校</v>
      </c>
      <c r="I57" s="13">
        <f>IF(入力!G35="","",入力!G35)</f>
        <v>4</v>
      </c>
      <c r="J57" s="13">
        <f>IF(入力!P35="","",入力!P35)</f>
        <v>127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宮城</v>
      </c>
      <c r="D58" s="13" t="str">
        <f>IF(入力!E38="","",入力!E38)</f>
        <v>八琉</v>
      </c>
      <c r="E58" s="13" t="str">
        <f>IF(入力!C37="","",入力!C37)</f>
        <v>ﾐﾔｷﾞ</v>
      </c>
      <c r="F58" s="13" t="str">
        <f>IF(入力!E37="","",入力!E37)</f>
        <v>ﾊﾙ</v>
      </c>
      <c r="G58" s="13">
        <f>IF(入力!M37="","",入力!M37)</f>
        <v>526393532</v>
      </c>
      <c r="H58" s="13" t="str">
        <f>IF(入力!I37="","",入力!I37)</f>
        <v>船橋市立中山小学校</v>
      </c>
      <c r="I58" s="13">
        <f>IF(入力!G37="","",入力!G37)</f>
        <v>4</v>
      </c>
      <c r="J58" s="13">
        <f>IF(入力!P37="","",入力!P37)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小林　</v>
      </c>
      <c r="D59" s="13" t="str">
        <f>IF(入力!E40="","",入力!E40)</f>
        <v>海斗</v>
      </c>
      <c r="E59" s="13" t="str">
        <f>IF(入力!C39="","",入力!C39)</f>
        <v>ｺﾊﾞﾔｼ</v>
      </c>
      <c r="F59" s="13" t="str">
        <f>IF(入力!E39="","",入力!E39)</f>
        <v>ｶｲﾄ</v>
      </c>
      <c r="G59" s="13">
        <f>IF(入力!M39="","",入力!M39)</f>
        <v>526590610</v>
      </c>
      <c r="H59" s="13" t="str">
        <f>IF(入力!I39="","",入力!I39)</f>
        <v>鎌ヶ谷市立五本松小学校</v>
      </c>
      <c r="I59" s="13">
        <f>IF(入力!G39="","",入力!G39)</f>
        <v>4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大石　</v>
      </c>
      <c r="D60" s="13" t="str">
        <f>IF(入力!E42="","",入力!E42)</f>
        <v>隆弘</v>
      </c>
      <c r="E60" s="13" t="str">
        <f>IF(入力!C41="","",入力!C41)</f>
        <v>ｵｵｲｼ</v>
      </c>
      <c r="F60" s="13" t="str">
        <f>IF(入力!E41="","",入力!E41)</f>
        <v>ﾀｶﾋﾛ</v>
      </c>
      <c r="G60" s="13">
        <f>IF(入力!M41="","",入力!M41)</f>
        <v>526590627</v>
      </c>
      <c r="H60" s="13" t="str">
        <f>IF(入力!I41="","",入力!I41)</f>
        <v>船橋市立丸山小学校</v>
      </c>
      <c r="I60" s="13">
        <f>IF(入力!G41="","",入力!G41)</f>
        <v>4</v>
      </c>
      <c r="J60" s="13">
        <f>IF(入力!P41="","",入力!P41)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松本　</v>
      </c>
      <c r="D61" s="13" t="str">
        <f>IF(入力!E44="","",入力!E44)</f>
        <v>陽</v>
      </c>
      <c r="E61" s="13" t="str">
        <f>IF(入力!C43="","",入力!C43)</f>
        <v>ﾏﾂﾓﾄ</v>
      </c>
      <c r="F61" s="13" t="str">
        <f>IF(入力!E43="","",入力!E43)</f>
        <v>ﾊﾙﾏ</v>
      </c>
      <c r="G61" s="13">
        <f>IF(入力!M43="","",入力!M43)</f>
        <v>525449254</v>
      </c>
      <c r="H61" s="13" t="str">
        <f>IF(入力!I43="","",入力!I43)</f>
        <v>船橋市立法典東小学校</v>
      </c>
      <c r="I61" s="13">
        <f>IF(入力!G43="","",入力!G43)</f>
        <v>3</v>
      </c>
      <c r="J61" s="13">
        <f>IF(入力!P43="","",入力!P43)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斉藤　</v>
      </c>
      <c r="D62" s="13" t="str">
        <f>IF(入力!E46="","",入力!E46)</f>
        <v>玲煌</v>
      </c>
      <c r="E62" s="13" t="str">
        <f>IF(入力!C45="","",入力!C45)</f>
        <v>ｻｲﾄｳ</v>
      </c>
      <c r="F62" s="13" t="str">
        <f>IF(入力!E45="","",入力!E45)</f>
        <v>ﾚｵ</v>
      </c>
      <c r="G62" s="13">
        <f>IF(入力!M45="","",入力!M45)</f>
        <v>525881146</v>
      </c>
      <c r="H62" s="13" t="str">
        <f>IF(入力!I45="","",入力!I45)</f>
        <v>船橋市立金杉台小学校</v>
      </c>
      <c r="I62" s="13">
        <f>IF(入力!G45="","",入力!G45)</f>
        <v>3</v>
      </c>
      <c r="J62" s="13">
        <f>IF(入力!P45="","",入力!P45)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森</v>
      </c>
      <c r="D63" s="13" t="str">
        <f>IF(入力!E48="","",入力!E48)</f>
        <v>旺良</v>
      </c>
      <c r="E63" s="13" t="str">
        <f>IF(入力!C47="","",入力!C47)</f>
        <v>ﾓﾘ</v>
      </c>
      <c r="F63" s="13" t="str">
        <f>IF(入力!E47="","",入力!E47)</f>
        <v>ｵｳﾗ</v>
      </c>
      <c r="G63" s="13">
        <f>IF(入力!M47="","",入力!M47)</f>
        <v>524268146</v>
      </c>
      <c r="H63" s="13" t="str">
        <f>IF(入力!I47="","",入力!I47)</f>
        <v>船橋市立法典東小学校</v>
      </c>
      <c r="I63" s="13">
        <f>IF(入力!G47="","",入力!G47)</f>
        <v>2</v>
      </c>
      <c r="J63" s="13">
        <f>IF(入力!P47="","",入力!P47)</f>
        <v>118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濱守</v>
      </c>
      <c r="D64" s="13" t="str">
        <f>IF(入力!E50="","",入力!E50)</f>
        <v>幸翔</v>
      </c>
      <c r="E64" s="13" t="str">
        <f>IF(入力!C49="","",入力!C49)</f>
        <v>ﾊﾏﾓﾘ</v>
      </c>
      <c r="F64" s="13" t="str">
        <f>IF(入力!E49="","",入力!E49)</f>
        <v>ﾕｷﾄ</v>
      </c>
      <c r="G64" s="13">
        <f>IF(入力!M49="","",入力!M49)</f>
        <v>525881153</v>
      </c>
      <c r="H64" s="13" t="str">
        <f>IF(入力!I49="","",入力!I49)</f>
        <v>船橋市立法典東小学校</v>
      </c>
      <c r="I64" s="13">
        <f>IF(入力!G49="","",入力!G49)</f>
        <v>2</v>
      </c>
      <c r="J64" s="13">
        <f>IF(入力!P49="","",入力!P49)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梅田</v>
      </c>
      <c r="D65" s="13" t="str">
        <f>IF(入力!E52="","",入力!E52)</f>
        <v>和英</v>
      </c>
      <c r="E65" s="13" t="str">
        <f>IF(入力!C51="","",入力!C51)</f>
        <v>ｳﾒﾀﾞ</v>
      </c>
      <c r="F65" s="13" t="str">
        <f>IF(入力!E51="","",入力!E51)</f>
        <v>ｶｽﾞﾋﾃﾞ</v>
      </c>
      <c r="G65" s="13">
        <f>IF(入力!M51="","",入力!M51)</f>
        <v>525950866</v>
      </c>
      <c r="H65" s="13" t="str">
        <f>IF(入力!I51="","",入力!I51)</f>
        <v>船橋市立法典東小学校</v>
      </c>
      <c r="I65" s="13">
        <f>IF(入力!G51="","",入力!G51)</f>
        <v>1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千葉</v>
      </c>
      <c r="D66" s="13" t="str">
        <f>IF(入力!E54="","",入力!E54)</f>
        <v>瑛士郎</v>
      </c>
      <c r="E66" s="13" t="str">
        <f>IF(入力!C53="","",入力!C53)</f>
        <v>ﾁﾊﾞ</v>
      </c>
      <c r="F66" s="13" t="str">
        <f>IF(入力!E53="","",入力!E53)</f>
        <v>ｴｲｼﾞﾛｳ</v>
      </c>
      <c r="G66" s="13">
        <f>IF(入力!M53="","",入力!M53)</f>
        <v>526590603</v>
      </c>
      <c r="H66" s="13" t="str">
        <f>IF(入力!I53="","",入力!I53)</f>
        <v>船橋市立若松小学校</v>
      </c>
      <c r="I66" s="13">
        <f>IF(入力!G53="","",入力!G53)</f>
        <v>1</v>
      </c>
      <c r="J66" s="13">
        <f>IF(入力!P53="","",入力!P53)</f>
        <v>117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美沙子 一戸</cp:lastModifiedBy>
  <cp:lastPrinted>2016-05-09T15:17:35Z</cp:lastPrinted>
  <dcterms:created xsi:type="dcterms:W3CDTF">2014-04-05T09:56:00Z</dcterms:created>
  <dcterms:modified xsi:type="dcterms:W3CDTF">2025-12-22T11:36:35Z</dcterms:modified>
</cp:coreProperties>
</file>