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15" yWindow="-15" windowWidth="15960" windowHeight="127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<sst xmlns="http://schemas.openxmlformats.org/spreadsheetml/2006/main" count="428" uniqueCount="293">
  <si>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</si>
  <si>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</si>
  <si>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</si>
  <si>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</si>
  <si>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</si>
  <si>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</si>
  <si>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</si>
  <si>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</si>
  <si>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</si>
  <si>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</si>
  <si>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</si>
  <si>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</si>
  <si>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</si>
  <si>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</si>
  <si>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</si>
  <si>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</si>
  <si>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</si>
  <si>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</si>
  <si>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</si>
  <si>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</si>
  <si>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</si>
  <si>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</si>
  <si>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</si>
  <si>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</si>
  <si>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</si>
  <si>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</si>
  <si>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</si>
  <si>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</si>
  <si>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</si>
  <si>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</si>
  <si>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</si>
  <si>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</si>
  <si>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</si>
  <si>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</si>
  <si>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</si>
  <si>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</si>
  <si>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</si>
  <si>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</si>
  <si>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</si>
  <si>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</si>
  <si>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</si>
  <si>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</si>
  <si>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</si>
  <si>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</si>
  <si>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</si>
  <si>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</si>
  <si>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</si>
  <si>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</si>
  <si>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</si>
  <si>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</si>
  <si>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</si>
  <si>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</si>
  <si>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</si>
  <si>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</si>
  <si>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</si>
  <si>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</si>
  <si>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</si>
  <si>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</si>
  <si>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</si>
  <si>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</si>
  <si>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</si>
  <si>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</si>
  <si>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</si>
  <si>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</si>
  <si>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</si>
  <si>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</si>
  <si>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</si>
  <si>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</si>
  <si>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</si>
  <si>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</si>
  <si>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</si>
  <si>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</si>
  <si>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</si>
  <si>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</si>
  <si>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</si>
  <si>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</si>
  <si>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</si>
  <si>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</si>
  <si>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</si>
  <si>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</si>
  <si>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</si>
  <si>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</si>
  <si>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</si>
  <si>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</si>
  <si>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</si>
  <si>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</si>
  <si>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</si>
  <si>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</si>
  <si>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</si>
  <si>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</si>
  <si>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</si>
  <si>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</si>
  <si>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</si>
  <si>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</si>
  <si>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</si>
  <si>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</si>
  <si>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</si>
  <si>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</si>
  <si>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</si>
  <si>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</si>
  <si>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</si>
  <si>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</si>
  <si>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</si>
  <si>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</si>
  <si>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</si>
  <si>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</si>
  <si>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</si>
  <si>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</si>
  <si>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</si>
  <si>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</si>
  <si>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</si>
  <si>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</si>
  <si>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</si>
  <si>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</si>
  <si>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</si>
  <si>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</si>
  <si>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</si>
  <si>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</si>
  <si>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</si>
  <si>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</si>
  <si>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</si>
  <si>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</si>
  <si>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</si>
  <si>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</si>
  <si>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</si>
  <si>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</si>
  <si>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</si>
  <si>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</si>
  <si>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</si>
  <si>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</si>
  <si>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</si>
  <si>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</si>
  <si>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</si>
  <si>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</si>
  <si>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</si>
  <si>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</si>
  <si>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</si>
  <si>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</si>
  <si>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</si>
  <si>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</si>
  <si>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</si>
  <si>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</si>
  <si>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</si>
  <si>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</si>
  <si>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</si>
  <si>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</si>
  <si>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</si>
  <si>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</si>
  <si>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</si>
  <si>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</si>
  <si>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</si>
  <si>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</si>
  <si>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</si>
  <si>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</si>
  <si>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</si>
  <si>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</si>
  <si>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</si>
  <si>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</si>
  <si>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</si>
  <si>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</si>
  <si>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</si>
  <si>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</si>
  <si>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</si>
  <si>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</si>
  <si>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</si>
  <si>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</si>
  <si>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</si>
  <si>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</si>
  <si>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</si>
  <si>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</si>
  <si>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</si>
  <si>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</si>
  <si>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</si>
  <si>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</si>
  <si>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</si>
  <si>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</si>
  <si>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</si>
  <si>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</si>
  <si>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</si>
  <si>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</si>
  <si>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</si>
  <si>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</si>
  <si>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</si>
  <si>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</si>
  <si>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</si>
  <si>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</si>
  <si>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</si>
  <si>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</si>
  <si>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</si>
  <si>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</si>
  <si>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</si>
  <si>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</si>
  <si>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</si>
  <si>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</si>
  <si>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</si>
  <si>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</si>
  <si>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</si>
  <si>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</si>
  <si>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</si>
  <si>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</si>
  <si>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</si>
  <si>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</si>
  <si>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船橋市</t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</si>
  <si>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phoneticPr fontId="2"/>
  </si>
  <si>
    <t>船橋法典</t>
    <phoneticPr fontId="2"/>
  </si>
  <si>
    <t>シンドウ</t>
    <phoneticPr fontId="2"/>
  </si>
  <si>
    <t>ナオキ</t>
    <phoneticPr fontId="2"/>
  </si>
  <si>
    <t>新堂</t>
    <phoneticPr fontId="2"/>
  </si>
  <si>
    <t>尚紀</t>
    <phoneticPr fontId="2"/>
  </si>
  <si>
    <t>273</t>
    <phoneticPr fontId="2"/>
  </si>
  <si>
    <t>0047</t>
    <phoneticPr fontId="2"/>
  </si>
  <si>
    <t>047</t>
    <phoneticPr fontId="2"/>
  </si>
  <si>
    <t>338</t>
    <phoneticPr fontId="2"/>
  </si>
  <si>
    <t>8891</t>
    <phoneticPr fontId="2"/>
  </si>
  <si>
    <t>イマイ</t>
    <phoneticPr fontId="2"/>
  </si>
  <si>
    <t>ヤスユキ</t>
    <phoneticPr fontId="2"/>
  </si>
  <si>
    <t>今井</t>
    <phoneticPr fontId="2"/>
  </si>
  <si>
    <t>康幸</t>
    <phoneticPr fontId="2"/>
  </si>
  <si>
    <t>273</t>
    <phoneticPr fontId="2"/>
  </si>
  <si>
    <t>0046</t>
    <phoneticPr fontId="2"/>
  </si>
  <si>
    <t>船橋市藤原2-14-12</t>
    <phoneticPr fontId="2"/>
  </si>
  <si>
    <t>船橋市上山町1-187-5-304</t>
    <phoneticPr fontId="2"/>
  </si>
  <si>
    <t>317</t>
    <phoneticPr fontId="2"/>
  </si>
  <si>
    <t>0221</t>
    <phoneticPr fontId="2"/>
  </si>
  <si>
    <t>339</t>
    <phoneticPr fontId="2"/>
  </si>
  <si>
    <t>5467</t>
    <phoneticPr fontId="2"/>
  </si>
  <si>
    <t>0046</t>
    <phoneticPr fontId="2"/>
  </si>
  <si>
    <t>船橋市上山町1-207－26－1－106</t>
    <phoneticPr fontId="2"/>
  </si>
  <si>
    <t>セキ</t>
    <phoneticPr fontId="2"/>
  </si>
  <si>
    <t>タツヤ</t>
    <phoneticPr fontId="2"/>
  </si>
  <si>
    <t>関</t>
    <phoneticPr fontId="2"/>
  </si>
  <si>
    <t>達也</t>
    <phoneticPr fontId="2"/>
  </si>
  <si>
    <t>石井</t>
    <phoneticPr fontId="2"/>
  </si>
  <si>
    <t>イシイ</t>
    <phoneticPr fontId="2"/>
  </si>
  <si>
    <t>タツオ</t>
    <phoneticPr fontId="2"/>
  </si>
  <si>
    <t>竜男</t>
    <phoneticPr fontId="2"/>
  </si>
  <si>
    <t>竜男</t>
    <phoneticPr fontId="2"/>
  </si>
  <si>
    <t>0047</t>
    <phoneticPr fontId="2"/>
  </si>
  <si>
    <t>船橋市藤原2-11-28</t>
    <phoneticPr fontId="2"/>
  </si>
  <si>
    <t>303</t>
    <phoneticPr fontId="2"/>
  </si>
  <si>
    <t>1771</t>
    <phoneticPr fontId="2"/>
  </si>
  <si>
    <t>080</t>
    <phoneticPr fontId="2"/>
  </si>
  <si>
    <t>①</t>
    <phoneticPr fontId="2"/>
  </si>
  <si>
    <t>シミズ</t>
    <phoneticPr fontId="2"/>
  </si>
  <si>
    <t>清水</t>
    <phoneticPr fontId="2"/>
  </si>
  <si>
    <t>陽向</t>
    <phoneticPr fontId="2"/>
  </si>
  <si>
    <t>行田西小</t>
    <phoneticPr fontId="2"/>
  </si>
  <si>
    <t>トリス</t>
    <phoneticPr fontId="2"/>
  </si>
  <si>
    <t>ハルキ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</si>
  <si>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</si>
  <si>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鳥巣</t>
    <rPh sb="0" eb="2">
      <t>トリス</t>
    </rPh>
    <phoneticPr fontId="2"/>
  </si>
  <si>
    <t>遥生</t>
    <phoneticPr fontId="2"/>
  </si>
  <si>
    <t>ゴトウ</t>
    <phoneticPr fontId="2"/>
  </si>
  <si>
    <t>シオン</t>
    <phoneticPr fontId="2"/>
  </si>
  <si>
    <t>後藤</t>
    <rPh sb="0" eb="2">
      <t>ゴトウ</t>
    </rPh>
    <phoneticPr fontId="2"/>
  </si>
  <si>
    <t>心夢</t>
    <phoneticPr fontId="2"/>
  </si>
  <si>
    <t>タナカ</t>
    <phoneticPr fontId="2"/>
  </si>
  <si>
    <t>ユウト</t>
    <phoneticPr fontId="2"/>
  </si>
  <si>
    <t>田中</t>
    <phoneticPr fontId="2"/>
  </si>
  <si>
    <t>悠人</t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</si>
  <si>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</si>
  <si>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コイケ</t>
    <phoneticPr fontId="2"/>
  </si>
  <si>
    <t>ユウト</t>
    <phoneticPr fontId="2"/>
  </si>
  <si>
    <t>小池</t>
    <rPh sb="0" eb="2">
      <t>コイケ</t>
    </rPh>
    <phoneticPr fontId="2"/>
  </si>
  <si>
    <t>悠斗</t>
    <rPh sb="0" eb="2">
      <t>ユウト</t>
    </rPh>
    <phoneticPr fontId="2"/>
  </si>
  <si>
    <t>ヨシダ</t>
    <phoneticPr fontId="2"/>
  </si>
  <si>
    <t>イオリ</t>
    <phoneticPr fontId="2"/>
  </si>
  <si>
    <t>吉田</t>
    <rPh sb="0" eb="2">
      <t>ヨシダ</t>
    </rPh>
    <phoneticPr fontId="2"/>
  </si>
  <si>
    <t>伊織</t>
    <rPh sb="0" eb="2">
      <t>イオリ</t>
    </rPh>
    <phoneticPr fontId="2"/>
  </si>
  <si>
    <t>海神小</t>
    <rPh sb="0" eb="2">
      <t>カイジン</t>
    </rPh>
    <rPh sb="2" eb="3">
      <t>ショウ</t>
    </rPh>
    <phoneticPr fontId="2"/>
  </si>
  <si>
    <t>サカイ</t>
    <phoneticPr fontId="2"/>
  </si>
  <si>
    <t>ダイキ</t>
    <phoneticPr fontId="2"/>
  </si>
  <si>
    <t>酒井</t>
    <phoneticPr fontId="2"/>
  </si>
  <si>
    <t>大輝</t>
    <phoneticPr fontId="2"/>
  </si>
  <si>
    <t>エンドウ</t>
    <phoneticPr fontId="2"/>
  </si>
  <si>
    <t>ユウタ</t>
    <phoneticPr fontId="2"/>
  </si>
  <si>
    <t>イケダ</t>
    <phoneticPr fontId="2"/>
  </si>
  <si>
    <t>タツキ</t>
    <phoneticPr fontId="2"/>
  </si>
  <si>
    <t>遠藤</t>
    <rPh sb="0" eb="2">
      <t>エンドウ</t>
    </rPh>
    <phoneticPr fontId="2"/>
  </si>
  <si>
    <t>優太</t>
    <rPh sb="0" eb="2">
      <t>ユウタ</t>
    </rPh>
    <phoneticPr fontId="2"/>
  </si>
  <si>
    <t>池田</t>
    <rPh sb="0" eb="2">
      <t>イケダ</t>
    </rPh>
    <phoneticPr fontId="2"/>
  </si>
  <si>
    <t>樹生</t>
    <rPh sb="0" eb="2">
      <t>タツキ</t>
    </rPh>
    <phoneticPr fontId="2"/>
  </si>
  <si>
    <t>市場小</t>
    <rPh sb="0" eb="2">
      <t>イチバ</t>
    </rPh>
    <rPh sb="2" eb="3">
      <t>ショウ</t>
    </rPh>
    <phoneticPr fontId="2"/>
  </si>
  <si>
    <t>ヒナタ</t>
    <phoneticPr fontId="2"/>
  </si>
  <si>
    <t>タジ</t>
    <phoneticPr fontId="2"/>
  </si>
  <si>
    <t>テンチ</t>
    <phoneticPr fontId="2"/>
  </si>
  <si>
    <t>土田</t>
    <rPh sb="0" eb="2">
      <t>ツチダ</t>
    </rPh>
    <phoneticPr fontId="2"/>
  </si>
  <si>
    <t>翔大</t>
    <rPh sb="0" eb="2">
      <t>ショウタ</t>
    </rPh>
    <phoneticPr fontId="2"/>
  </si>
  <si>
    <t>ツチダ</t>
    <phoneticPr fontId="2"/>
  </si>
  <si>
    <t>ショウタ</t>
    <phoneticPr fontId="2"/>
  </si>
  <si>
    <t>田路</t>
    <rPh sb="0" eb="2">
      <t>タジ</t>
    </rPh>
    <phoneticPr fontId="2"/>
  </si>
  <si>
    <t>天馳</t>
    <rPh sb="0" eb="1">
      <t>テン</t>
    </rPh>
    <rPh sb="1" eb="2">
      <t>チ</t>
    </rPh>
    <phoneticPr fontId="2"/>
  </si>
  <si>
    <t>相変わらず小さいです。チームの戦い方も変わりなく、ボールを落とさず何とか3つで相手コートに返す。それを繰り返しているうちに何とかなる（時もある）。愚直にそれを繰り返すしかありません。あっ、サーブはちょっとよくなってるかも。要注意ですよ。笑</t>
    <rPh sb="0" eb="2">
      <t>アイカ</t>
    </rPh>
    <rPh sb="5" eb="6">
      <t>チイ</t>
    </rPh>
    <rPh sb="15" eb="16">
      <t>タタカ</t>
    </rPh>
    <rPh sb="17" eb="18">
      <t>カタ</t>
    </rPh>
    <rPh sb="19" eb="20">
      <t>カ</t>
    </rPh>
    <rPh sb="29" eb="30">
      <t>オ</t>
    </rPh>
    <rPh sb="33" eb="34">
      <t>ナン</t>
    </rPh>
    <rPh sb="39" eb="41">
      <t>アイテ</t>
    </rPh>
    <rPh sb="45" eb="46">
      <t>カエ</t>
    </rPh>
    <rPh sb="51" eb="52">
      <t>ク</t>
    </rPh>
    <rPh sb="53" eb="54">
      <t>カエ</t>
    </rPh>
    <rPh sb="61" eb="62">
      <t>ナン</t>
    </rPh>
    <rPh sb="67" eb="68">
      <t>トキ</t>
    </rPh>
    <rPh sb="73" eb="75">
      <t>グチョク</t>
    </rPh>
    <rPh sb="79" eb="80">
      <t>ク</t>
    </rPh>
    <rPh sb="81" eb="82">
      <t>カエ</t>
    </rPh>
    <rPh sb="111" eb="114">
      <t>ヨウチュウイ</t>
    </rPh>
    <rPh sb="118" eb="119">
      <t>ワラ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</si>
</sst>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W28" sqref="AW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158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179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434064852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12006</v>
      </c>
      <c r="K5" s="145"/>
      <c r="L5" s="145"/>
      <c r="M5" s="145"/>
      <c r="N5" s="145"/>
      <c r="O5" s="145"/>
      <c r="P5" s="197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 t="s">
        <v>204</v>
      </c>
      <c r="AF5" s="197"/>
      <c r="AG5" s="197"/>
      <c r="AH5" s="197"/>
      <c r="AI5" s="197"/>
      <c r="AJ5" s="197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205</v>
      </c>
      <c r="D7" s="132"/>
      <c r="E7" s="110" t="s">
        <v>206</v>
      </c>
      <c r="F7" s="111"/>
      <c r="G7" s="92">
        <v>506063307</v>
      </c>
      <c r="H7" s="92"/>
      <c r="I7" s="92"/>
      <c r="J7" s="92">
        <v>18504</v>
      </c>
      <c r="K7" s="92"/>
      <c r="L7" s="92"/>
      <c r="M7" s="92">
        <v>428654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211</v>
      </c>
      <c r="AM7" s="146"/>
      <c r="AN7" s="146"/>
      <c r="AO7" s="146"/>
      <c r="AP7" s="146"/>
      <c r="AQ7" s="146"/>
      <c r="AR7" s="146"/>
      <c r="AS7" s="59" t="s">
        <v>75</v>
      </c>
      <c r="AT7" s="256">
        <v>52</v>
      </c>
    </row>
    <row r="8" spans="1:51" ht="18" customHeight="1">
      <c r="A8" s="99"/>
      <c r="B8" s="100"/>
      <c r="C8" s="134" t="s">
        <v>207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220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212</v>
      </c>
      <c r="AL8" s="150"/>
      <c r="AM8" s="150"/>
      <c r="AN8" s="150"/>
      <c r="AO8" s="60" t="s">
        <v>76</v>
      </c>
      <c r="AP8" s="150" t="s">
        <v>213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1" t="s">
        <v>214</v>
      </c>
      <c r="D9" s="132"/>
      <c r="E9" s="110" t="s">
        <v>215</v>
      </c>
      <c r="F9" s="111"/>
      <c r="G9" s="92">
        <v>516024475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211</v>
      </c>
      <c r="AM9" s="146"/>
      <c r="AN9" s="146"/>
      <c r="AO9" s="146"/>
      <c r="AP9" s="146"/>
      <c r="AQ9" s="146"/>
      <c r="AR9" s="146"/>
      <c r="AS9" s="59" t="s">
        <v>194</v>
      </c>
      <c r="AT9" s="257">
        <v>55</v>
      </c>
    </row>
    <row r="10" spans="1:51" ht="18" customHeight="1">
      <c r="A10" s="99"/>
      <c r="B10" s="100"/>
      <c r="C10" s="134" t="s">
        <v>216</v>
      </c>
      <c r="D10" s="135"/>
      <c r="E10" s="136" t="s">
        <v>217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222</v>
      </c>
      <c r="AL10" s="150"/>
      <c r="AM10" s="150"/>
      <c r="AN10" s="150"/>
      <c r="AO10" s="60" t="s">
        <v>195</v>
      </c>
      <c r="AP10" s="150" t="s">
        <v>223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1" t="s">
        <v>228</v>
      </c>
      <c r="D11" s="132"/>
      <c r="E11" s="110" t="s">
        <v>229</v>
      </c>
      <c r="F11" s="111"/>
      <c r="G11" s="92">
        <v>506062237</v>
      </c>
      <c r="H11" s="92"/>
      <c r="I11" s="92"/>
      <c r="J11" s="92">
        <v>18506</v>
      </c>
      <c r="K11" s="92"/>
      <c r="L11" s="92"/>
      <c r="M11" s="92">
        <v>200765</v>
      </c>
      <c r="N11" s="92"/>
      <c r="O11" s="92"/>
      <c r="P11" s="89" t="s">
        <v>72</v>
      </c>
      <c r="Q11" s="90"/>
      <c r="R11" s="108" t="s">
        <v>209</v>
      </c>
      <c r="S11" s="108"/>
      <c r="T11" s="108"/>
      <c r="U11" s="108"/>
      <c r="V11" s="50" t="s">
        <v>73</v>
      </c>
      <c r="W11" s="107" t="s">
        <v>226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211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50</v>
      </c>
    </row>
    <row r="12" spans="1:51" ht="18" customHeight="1">
      <c r="A12" s="99"/>
      <c r="B12" s="100"/>
      <c r="C12" s="134" t="s">
        <v>230</v>
      </c>
      <c r="D12" s="135"/>
      <c r="E12" s="136" t="s">
        <v>231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224</v>
      </c>
      <c r="AL12" s="150"/>
      <c r="AM12" s="150"/>
      <c r="AN12" s="150"/>
      <c r="AO12" s="60" t="s">
        <v>195</v>
      </c>
      <c r="AP12" s="150" t="s">
        <v>225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1" t="s">
        <v>233</v>
      </c>
      <c r="D13" s="132"/>
      <c r="E13" s="110" t="s">
        <v>234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4" t="s">
        <v>232</v>
      </c>
      <c r="D14" s="135"/>
      <c r="E14" s="136" t="s">
        <v>235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1" t="s">
        <v>166</v>
      </c>
      <c r="B15" s="100"/>
      <c r="C15" s="131" t="s">
        <v>233</v>
      </c>
      <c r="D15" s="132"/>
      <c r="E15" s="110" t="s">
        <v>234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237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211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54</v>
      </c>
    </row>
    <row r="16" spans="1:51" ht="18" customHeight="1">
      <c r="A16" s="99"/>
      <c r="B16" s="100"/>
      <c r="C16" s="134" t="s">
        <v>232</v>
      </c>
      <c r="D16" s="135"/>
      <c r="E16" s="136" t="s">
        <v>236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238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239</v>
      </c>
      <c r="AL16" s="150"/>
      <c r="AM16" s="150"/>
      <c r="AN16" s="150"/>
      <c r="AO16" s="60" t="s">
        <v>195</v>
      </c>
      <c r="AP16" s="150" t="s">
        <v>240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船橋市藤原2-11-28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047-303-1771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241</v>
      </c>
      <c r="D21" s="78"/>
      <c r="E21" s="78">
        <v>9692</v>
      </c>
      <c r="F21" s="78"/>
      <c r="G21" s="78">
        <v>1771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242</v>
      </c>
      <c r="C25" s="131" t="s">
        <v>243</v>
      </c>
      <c r="D25" s="132"/>
      <c r="E25" s="110" t="s">
        <v>283</v>
      </c>
      <c r="F25" s="111"/>
      <c r="G25" s="118">
        <v>6</v>
      </c>
      <c r="H25" s="114"/>
      <c r="I25" s="112" t="s">
        <v>246</v>
      </c>
      <c r="J25" s="113"/>
      <c r="K25" s="113"/>
      <c r="L25" s="114"/>
      <c r="M25" s="118">
        <v>516024503</v>
      </c>
      <c r="N25" s="113"/>
      <c r="O25" s="114"/>
      <c r="P25" s="118">
        <v>144</v>
      </c>
      <c r="Q25" s="113"/>
      <c r="R25" s="113"/>
      <c r="S25" s="113"/>
      <c r="T25" s="119"/>
      <c r="U25" s="1"/>
      <c r="V25" s="1"/>
      <c r="W25" s="1"/>
      <c r="X25" s="1"/>
      <c r="Y25" s="121">
        <v>11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244</v>
      </c>
      <c r="D26" s="135"/>
      <c r="E26" s="136" t="s">
        <v>245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247</v>
      </c>
      <c r="D27" s="132"/>
      <c r="E27" s="110" t="s">
        <v>248</v>
      </c>
      <c r="F27" s="111"/>
      <c r="G27" s="118">
        <v>6</v>
      </c>
      <c r="H27" s="114"/>
      <c r="I27" s="112" t="s">
        <v>249</v>
      </c>
      <c r="J27" s="113"/>
      <c r="K27" s="113"/>
      <c r="L27" s="114"/>
      <c r="M27" s="118">
        <v>513461112</v>
      </c>
      <c r="N27" s="113"/>
      <c r="O27" s="114"/>
      <c r="P27" s="118">
        <v>142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250</v>
      </c>
      <c r="D28" s="135"/>
      <c r="E28" s="136" t="s">
        <v>251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252</v>
      </c>
      <c r="D29" s="132"/>
      <c r="E29" s="110" t="s">
        <v>253</v>
      </c>
      <c r="F29" s="111"/>
      <c r="G29" s="118">
        <v>6</v>
      </c>
      <c r="H29" s="114"/>
      <c r="I29" s="112" t="s">
        <v>249</v>
      </c>
      <c r="J29" s="113"/>
      <c r="K29" s="113"/>
      <c r="L29" s="114"/>
      <c r="M29" s="118">
        <v>516971165</v>
      </c>
      <c r="N29" s="113"/>
      <c r="O29" s="114"/>
      <c r="P29" s="118">
        <v>144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254</v>
      </c>
      <c r="D30" s="135"/>
      <c r="E30" s="136" t="s">
        <v>255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256</v>
      </c>
      <c r="D31" s="132"/>
      <c r="E31" s="110" t="s">
        <v>257</v>
      </c>
      <c r="F31" s="111"/>
      <c r="G31" s="118">
        <v>6</v>
      </c>
      <c r="H31" s="114"/>
      <c r="I31" s="112" t="s">
        <v>260</v>
      </c>
      <c r="J31" s="113"/>
      <c r="K31" s="113"/>
      <c r="L31" s="114"/>
      <c r="M31" s="118">
        <v>518924805</v>
      </c>
      <c r="N31" s="113"/>
      <c r="O31" s="114"/>
      <c r="P31" s="118">
        <v>149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258</v>
      </c>
      <c r="D32" s="135"/>
      <c r="E32" s="136" t="s">
        <v>259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261</v>
      </c>
      <c r="D33" s="132"/>
      <c r="E33" s="110" t="s">
        <v>262</v>
      </c>
      <c r="F33" s="111"/>
      <c r="G33" s="118">
        <v>4</v>
      </c>
      <c r="H33" s="114"/>
      <c r="I33" s="112" t="s">
        <v>260</v>
      </c>
      <c r="J33" s="113"/>
      <c r="K33" s="113"/>
      <c r="L33" s="114"/>
      <c r="M33" s="118">
        <v>515667857</v>
      </c>
      <c r="N33" s="113"/>
      <c r="O33" s="114"/>
      <c r="P33" s="118">
        <v>136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263</v>
      </c>
      <c r="D34" s="135"/>
      <c r="E34" s="136" t="s">
        <v>264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265</v>
      </c>
      <c r="D35" s="132"/>
      <c r="E35" s="110" t="s">
        <v>266</v>
      </c>
      <c r="F35" s="111"/>
      <c r="G35" s="118">
        <v>4</v>
      </c>
      <c r="H35" s="114"/>
      <c r="I35" s="112" t="s">
        <v>269</v>
      </c>
      <c r="J35" s="113"/>
      <c r="K35" s="113"/>
      <c r="L35" s="114"/>
      <c r="M35" s="118">
        <v>516024549</v>
      </c>
      <c r="N35" s="113"/>
      <c r="O35" s="114"/>
      <c r="P35" s="118">
        <v>139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267</v>
      </c>
      <c r="D36" s="135"/>
      <c r="E36" s="136" t="s">
        <v>268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270</v>
      </c>
      <c r="D37" s="132"/>
      <c r="E37" s="110" t="s">
        <v>271</v>
      </c>
      <c r="F37" s="111"/>
      <c r="G37" s="118">
        <v>4</v>
      </c>
      <c r="H37" s="114"/>
      <c r="I37" s="112" t="s">
        <v>269</v>
      </c>
      <c r="J37" s="113"/>
      <c r="K37" s="113"/>
      <c r="L37" s="114"/>
      <c r="M37" s="118">
        <v>518054854</v>
      </c>
      <c r="N37" s="113"/>
      <c r="O37" s="114"/>
      <c r="P37" s="118">
        <v>140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272</v>
      </c>
      <c r="D38" s="135"/>
      <c r="E38" s="136" t="s">
        <v>273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274</v>
      </c>
      <c r="D39" s="132"/>
      <c r="E39" s="110" t="s">
        <v>275</v>
      </c>
      <c r="F39" s="111"/>
      <c r="G39" s="118">
        <v>4</v>
      </c>
      <c r="H39" s="114"/>
      <c r="I39" s="112" t="s">
        <v>249</v>
      </c>
      <c r="J39" s="113"/>
      <c r="K39" s="113"/>
      <c r="L39" s="114"/>
      <c r="M39" s="118">
        <v>518924812</v>
      </c>
      <c r="N39" s="113"/>
      <c r="O39" s="114"/>
      <c r="P39" s="118">
        <v>133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278</v>
      </c>
      <c r="D40" s="135"/>
      <c r="E40" s="136" t="s">
        <v>279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276</v>
      </c>
      <c r="D41" s="132"/>
      <c r="E41" s="110" t="s">
        <v>277</v>
      </c>
      <c r="F41" s="111"/>
      <c r="G41" s="118">
        <v>3</v>
      </c>
      <c r="H41" s="114"/>
      <c r="I41" s="112" t="s">
        <v>246</v>
      </c>
      <c r="J41" s="113"/>
      <c r="K41" s="113"/>
      <c r="L41" s="114"/>
      <c r="M41" s="118">
        <v>519036781</v>
      </c>
      <c r="N41" s="113"/>
      <c r="O41" s="114"/>
      <c r="P41" s="118">
        <v>126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280</v>
      </c>
      <c r="D42" s="135"/>
      <c r="E42" s="136" t="s">
        <v>281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288</v>
      </c>
      <c r="D43" s="132"/>
      <c r="E43" s="110" t="s">
        <v>289</v>
      </c>
      <c r="F43" s="111"/>
      <c r="G43" s="118">
        <v>5</v>
      </c>
      <c r="H43" s="114"/>
      <c r="I43" s="112" t="s">
        <v>260</v>
      </c>
      <c r="J43" s="113"/>
      <c r="K43" s="113"/>
      <c r="L43" s="114"/>
      <c r="M43" s="118">
        <v>519722615</v>
      </c>
      <c r="N43" s="113"/>
      <c r="O43" s="114"/>
      <c r="P43" s="118">
        <v>147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286</v>
      </c>
      <c r="D44" s="135"/>
      <c r="E44" s="136" t="s">
        <v>287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284</v>
      </c>
      <c r="D45" s="132"/>
      <c r="E45" s="110" t="s">
        <v>285</v>
      </c>
      <c r="F45" s="111"/>
      <c r="G45" s="118">
        <v>2</v>
      </c>
      <c r="H45" s="114"/>
      <c r="I45" s="112" t="s">
        <v>282</v>
      </c>
      <c r="J45" s="113"/>
      <c r="K45" s="113"/>
      <c r="L45" s="114"/>
      <c r="M45" s="118">
        <v>519036798</v>
      </c>
      <c r="N45" s="113"/>
      <c r="O45" s="114"/>
      <c r="P45" s="118">
        <v>124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290</v>
      </c>
      <c r="D46" s="135"/>
      <c r="E46" s="136" t="s">
        <v>291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76"/>
      <c r="D47" s="132"/>
      <c r="E47" s="132"/>
      <c r="F47" s="111"/>
      <c r="G47" s="118"/>
      <c r="H47" s="114"/>
      <c r="I47" s="118"/>
      <c r="J47" s="113"/>
      <c r="K47" s="113"/>
      <c r="L47" s="114"/>
      <c r="M47" s="118"/>
      <c r="N47" s="113"/>
      <c r="O47" s="114"/>
      <c r="P47" s="118"/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7"/>
      <c r="D48" s="178"/>
      <c r="E48" s="178"/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292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119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434064852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新堂　尚紀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506063307</v>
      </c>
      <c r="H7" s="264"/>
      <c r="I7" s="264"/>
      <c r="J7" s="264">
        <f>IF(入力!J7="","",入力!J7)</f>
        <v>18504</v>
      </c>
      <c r="K7" s="264"/>
      <c r="L7" s="264"/>
      <c r="M7" s="264">
        <f>IF(入力!M7="","",入力!M7)</f>
        <v>428654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今井　康幸</v>
      </c>
      <c r="D9" s="275"/>
      <c r="E9" s="275"/>
      <c r="F9" s="275"/>
      <c r="G9" s="264">
        <f>IF(入力!G9="","",入力!G9)</f>
        <v>516024475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関　達也</v>
      </c>
      <c r="D11" s="275"/>
      <c r="E11" s="275"/>
      <c r="F11" s="275"/>
      <c r="G11" s="264">
        <f>IF(入力!G11="","",入力!G11)</f>
        <v>506062237</v>
      </c>
      <c r="H11" s="264"/>
      <c r="I11" s="264"/>
      <c r="J11" s="264">
        <f>IF(入力!J11="","",入力!J11)</f>
        <v>18506</v>
      </c>
      <c r="K11" s="264"/>
      <c r="L11" s="264"/>
      <c r="M11" s="264">
        <f>IF(入力!M11="","",入力!M11)</f>
        <v>200765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石井　竜男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清水　陽向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行田西小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516024503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鳥巣　遥生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513461112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後藤　心夢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行田東小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516971165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田中　悠人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518924805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小池　悠斗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法典西小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515667857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吉田　伊織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海神小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516024549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酒井　大輝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海神小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518054854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遠藤　優太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行田東小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518924812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池田　樹生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行田西小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519036781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土田　翔大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法典西小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519722615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田路　天馳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市場小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519036798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ツカダＪＳＣ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船橋市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JR武蔵野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塚田JSC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(男子)</v>
      </c>
      <c r="V17" s="330"/>
      <c r="W17" s="330"/>
      <c r="X17" s="331"/>
      <c r="Y17" s="364">
        <f>IF(入力!C4="","",入力!C4)</f>
        <v>434064852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船橋法典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18504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 t="str">
        <f>IF(入力!J9="","",入力!J9)</f>
        <v/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18506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>
        <f>IF(入力!M7="","",入力!M7)</f>
        <v>428654</v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>
        <f>IF(入力!M11="","",入力!M11)</f>
        <v>200765</v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シンドウ　ナオキ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52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273</v>
      </c>
      <c r="AC22" s="301"/>
      <c r="AD22" s="301"/>
      <c r="AE22" s="301"/>
      <c r="AF22" s="16" t="s">
        <v>73</v>
      </c>
      <c r="AG22" s="301" t="str">
        <f>IF(入力!W7="","",入力!W7)</f>
        <v>0047</v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047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新堂　尚紀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船橋市藤原2-14-12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338</v>
      </c>
      <c r="AY23" s="297"/>
      <c r="AZ23" s="297"/>
      <c r="BA23" s="297"/>
      <c r="BB23" s="19" t="s">
        <v>76</v>
      </c>
      <c r="BC23" s="297" t="str">
        <f>IF(入力!AP8="","",入力!AP8)</f>
        <v>8891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イマイ　ヤスユキ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55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273</v>
      </c>
      <c r="AC24" s="301"/>
      <c r="AD24" s="301"/>
      <c r="AE24" s="301"/>
      <c r="AF24" s="16" t="s">
        <v>73</v>
      </c>
      <c r="AG24" s="301" t="str">
        <f>IF(入力!W9="","",入力!W9)</f>
        <v>0046</v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047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今井　康幸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船橋市上山町1-187-5-304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317</v>
      </c>
      <c r="AY25" s="297"/>
      <c r="AZ25" s="297"/>
      <c r="BA25" s="297"/>
      <c r="BB25" s="19" t="s">
        <v>76</v>
      </c>
      <c r="BC25" s="297" t="str">
        <f>IF(入力!AP10="","",入力!AP10)</f>
        <v>0221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セキ　タツヤ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50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273</v>
      </c>
      <c r="AC26" s="301"/>
      <c r="AD26" s="301"/>
      <c r="AE26" s="301"/>
      <c r="AF26" s="16" t="s">
        <v>73</v>
      </c>
      <c r="AG26" s="301" t="str">
        <f>IF(入力!W11="","",入力!W11)</f>
        <v>0046</v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047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関　達也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船橋市上山町1-207－26－1－106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339</v>
      </c>
      <c r="AY27" s="297"/>
      <c r="AZ27" s="297"/>
      <c r="BA27" s="297"/>
      <c r="BB27" s="19" t="s">
        <v>76</v>
      </c>
      <c r="BC27" s="297" t="str">
        <f>IF(入力!AP12="","",入力!AP12)</f>
        <v>5467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イシイ　タツオ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54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273</v>
      </c>
      <c r="AC28" s="301"/>
      <c r="AD28" s="301"/>
      <c r="AE28" s="301"/>
      <c r="AF28" s="16" t="s">
        <v>73</v>
      </c>
      <c r="AG28" s="301" t="str">
        <f>IF(入力!W15="","",入力!W15)</f>
        <v>0047</v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047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石井　竜男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船橋市藤原2-11-28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303</v>
      </c>
      <c r="AY29" s="356"/>
      <c r="AZ29" s="356"/>
      <c r="BA29" s="356"/>
      <c r="BB29" s="73" t="s">
        <v>76</v>
      </c>
      <c r="BC29" s="356" t="str">
        <f>IF(入力!AP16="","",入力!AP16)</f>
        <v>1771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シミズ　ヒナタ
清水　陽向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行田西小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516024503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144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トリス　ハルキ
鳥巣　遥生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行田東小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513461112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142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ゴトウ　シオン
後藤　心夢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行田東小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516971165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144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タナカ　ユウト
田中　悠人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法典西小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518924805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149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コイケ　ユウト
小池　悠斗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4</v>
      </c>
      <c r="R42" s="390"/>
      <c r="S42" s="391"/>
      <c r="T42" s="408" t="str">
        <f>IF(入力!I33="","",入力!I33)</f>
        <v>法典西小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515667857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136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ヨシダ　イオリ
吉田　伊織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4</v>
      </c>
      <c r="R44" s="390"/>
      <c r="S44" s="391"/>
      <c r="T44" s="408" t="str">
        <f>IF(入力!I35="","",入力!I35)</f>
        <v>海神小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516024549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139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サカイ　ダイキ
酒井　大輝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4</v>
      </c>
      <c r="R46" s="390"/>
      <c r="S46" s="391"/>
      <c r="T46" s="408" t="str">
        <f>IF(入力!I37="","",入力!I37)</f>
        <v>海神小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518054854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エンドウ　ユウタ
遠藤　優太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4</v>
      </c>
      <c r="R48" s="390"/>
      <c r="S48" s="391"/>
      <c r="T48" s="408" t="str">
        <f>IF(入力!I39="","",入力!I39)</f>
        <v>行田東小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518924812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133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イケダ　タツキ
池田　樹生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3</v>
      </c>
      <c r="R50" s="390"/>
      <c r="S50" s="391"/>
      <c r="T50" s="408" t="str">
        <f>IF(入力!I41="","",入力!I41)</f>
        <v>行田西小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519036781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126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ツチダ　ショウタ
土田　翔大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5</v>
      </c>
      <c r="R52" s="390"/>
      <c r="S52" s="391"/>
      <c r="T52" s="408" t="str">
        <f>IF(入力!I43="","",入力!I43)</f>
        <v>法典西小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519722615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147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タジ　テンチ
田路　天馳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2</v>
      </c>
      <c r="R54" s="390"/>
      <c r="S54" s="391"/>
      <c r="T54" s="408" t="str">
        <f>IF(入力!I45="","",入力!I45)</f>
        <v>市場小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519036798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124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434064852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新堂　尚紀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506063307</v>
      </c>
      <c r="H7" s="264"/>
      <c r="I7" s="264"/>
      <c r="J7" s="264">
        <f>IF(入力!J7="","",入力!J7)</f>
        <v>18504</v>
      </c>
      <c r="K7" s="264"/>
      <c r="L7" s="264"/>
      <c r="M7" s="264">
        <f>IF(入力!M7="","",入力!M7)</f>
        <v>428654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今井　康幸</v>
      </c>
      <c r="D9" s="275"/>
      <c r="E9" s="275"/>
      <c r="F9" s="275"/>
      <c r="G9" s="264">
        <f>IF(入力!G9="","",入力!G9)</f>
        <v>516024475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関　達也</v>
      </c>
      <c r="D11" s="275"/>
      <c r="E11" s="275"/>
      <c r="F11" s="275"/>
      <c r="G11" s="264">
        <f>IF(入力!G11="","",入力!G11)</f>
        <v>506062237</v>
      </c>
      <c r="H11" s="264"/>
      <c r="I11" s="264"/>
      <c r="J11" s="264">
        <f>IF(入力!J11="","",入力!J11)</f>
        <v>18506</v>
      </c>
      <c r="K11" s="264"/>
      <c r="L11" s="264"/>
      <c r="M11" s="264">
        <f>IF(入力!M11="","",入力!M11)</f>
        <v>200765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石井　竜男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清水　陽向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行田西小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516024503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鳥巣　遥生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513461112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後藤　心夢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行田東小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516971165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田中　悠人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518924805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小池　悠斗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法典西小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515667857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吉田　伊織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海神小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516024549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酒井　大輝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海神小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518054854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遠藤　優太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行田東小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518924812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池田　樹生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行田西小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519036781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土田　翔大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法典西小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519722615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田路　天馳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市場小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519036798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男子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434064852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新堂　尚紀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506063307</v>
      </c>
      <c r="H7" s="264"/>
      <c r="I7" s="264"/>
      <c r="J7" s="264">
        <f>IF(入力!J7="","",入力!J7)</f>
        <v>18504</v>
      </c>
      <c r="K7" s="264"/>
      <c r="L7" s="264"/>
      <c r="M7" s="264">
        <f>IF(入力!M7="","",入力!M7)</f>
        <v>428654</v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今井　康幸</v>
      </c>
      <c r="D9" s="275"/>
      <c r="E9" s="275"/>
      <c r="F9" s="275"/>
      <c r="G9" s="264">
        <f>IF(入力!G9="","",入力!G9)</f>
        <v>516024475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関　達也</v>
      </c>
      <c r="D11" s="275"/>
      <c r="E11" s="275"/>
      <c r="F11" s="275"/>
      <c r="G11" s="264">
        <f>IF(入力!G11="","",入力!G11)</f>
        <v>506062237</v>
      </c>
      <c r="H11" s="264"/>
      <c r="I11" s="264"/>
      <c r="J11" s="264">
        <f>IF(入力!J11="","",入力!J11)</f>
        <v>18506</v>
      </c>
      <c r="K11" s="264"/>
      <c r="L11" s="264"/>
      <c r="M11" s="264">
        <f>IF(入力!M11="","",入力!M11)</f>
        <v>200765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石井　竜男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清水　陽向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行田西小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516024503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鳥巣　遥生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513461112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後藤　心夢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行田東小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516971165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田中　悠人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518924805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小池　悠斗</v>
      </c>
      <c r="D33" s="275"/>
      <c r="E33" s="275"/>
      <c r="F33" s="275"/>
      <c r="G33" s="262">
        <f>IF(入力!G33="","",入力!G33)</f>
        <v>4</v>
      </c>
      <c r="H33" s="262" t="str">
        <f>IF(入力!H33="","",入力!H33)</f>
        <v/>
      </c>
      <c r="I33" s="262" t="str">
        <f>IF(入力!I33="","",入力!I33)</f>
        <v>法典西小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515667857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吉田　伊織</v>
      </c>
      <c r="D35" s="275"/>
      <c r="E35" s="275"/>
      <c r="F35" s="275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海神小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516024549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酒井　大輝</v>
      </c>
      <c r="D37" s="275"/>
      <c r="E37" s="275"/>
      <c r="F37" s="275"/>
      <c r="G37" s="262">
        <f>IF(入力!G37="","",入力!G37)</f>
        <v>4</v>
      </c>
      <c r="H37" s="262" t="str">
        <f>IF(入力!H37="","",入力!H37)</f>
        <v/>
      </c>
      <c r="I37" s="262" t="str">
        <f>IF(入力!I37="","",入力!I37)</f>
        <v>海神小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518054854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遠藤　優太</v>
      </c>
      <c r="D39" s="275"/>
      <c r="E39" s="275"/>
      <c r="F39" s="275"/>
      <c r="G39" s="262">
        <f>IF(入力!G39="","",入力!G39)</f>
        <v>4</v>
      </c>
      <c r="H39" s="262" t="str">
        <f>IF(入力!H39="","",入力!H39)</f>
        <v/>
      </c>
      <c r="I39" s="262" t="str">
        <f>IF(入力!I39="","",入力!I39)</f>
        <v>行田東小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518924812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池田　樹生</v>
      </c>
      <c r="D41" s="275"/>
      <c r="E41" s="275"/>
      <c r="F41" s="275"/>
      <c r="G41" s="262">
        <f>IF(入力!G41="","",入力!G41)</f>
        <v>3</v>
      </c>
      <c r="H41" s="262" t="str">
        <f>IF(入力!H41="","",入力!H41)</f>
        <v/>
      </c>
      <c r="I41" s="262" t="str">
        <f>IF(入力!I41="","",入力!I41)</f>
        <v>行田西小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519036781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土田　翔大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法典西小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519722615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田路　天馳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市場小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519036798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男子</v>
      </c>
      <c r="I5" s="29">
        <f>入力!Y25</f>
        <v>11</v>
      </c>
      <c r="J5" s="443" t="str">
        <f>IF(入力!A55="","",入力!A55)</f>
        <v>相変わらず小さいです。チームの戦い方も変わりなく、ボールを落とさず何とか3つで相手コートに返す。それを繰り返しているうちに何とかなる（時もある）。愚直にそれを繰り返すしかありません。あっ、サーブはちょっとよくなってるかも。要注意ですよ。笑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12006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434064852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新堂</v>
      </c>
      <c r="D16" s="33" t="str">
        <f>IF(入力!E8="","",入力!E8)</f>
        <v>尚紀</v>
      </c>
      <c r="E16" s="33" t="str">
        <f>IF(入力!C7="","",入力!C7)</f>
        <v>シンドウ</v>
      </c>
      <c r="F16" s="33" t="str">
        <f>IF(入力!E7="","",入力!E7)</f>
        <v>ナオキ</v>
      </c>
      <c r="G16" s="33">
        <f>IF(入力!G7="","",入力!G7)</f>
        <v>506063307</v>
      </c>
      <c r="H16" s="33">
        <f>IF(入力!J7="","",入力!J7)</f>
        <v>18504</v>
      </c>
      <c r="I16" s="33">
        <f>IF(入力!M7="","",入力!M7)</f>
        <v>428654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0047</v>
      </c>
      <c r="T16" s="33" t="str">
        <f>IF(入力!P8="","",入力!P8)</f>
        <v>船橋市藤原2-14-12</v>
      </c>
      <c r="U16" s="33" t="str">
        <f>IF(入力!AL7="","",入力!AL7)</f>
        <v>047</v>
      </c>
      <c r="V16" s="33" t="str">
        <f>IF(入力!AK8="","",入力!AK8)</f>
        <v>338</v>
      </c>
      <c r="W16" s="33" t="str">
        <f>IF(入力!AP8="","",入力!AP8)</f>
        <v>8891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55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船橋市上山町1-187-5-304</v>
      </c>
      <c r="U17" s="33" t="str">
        <f>IF(入力!AL9="","",入力!AL9)</f>
        <v>047</v>
      </c>
      <c r="V17" s="33" t="str">
        <f>IF(入力!AK10="","",入力!AK10)</f>
        <v>317</v>
      </c>
      <c r="W17" s="33" t="str">
        <f>IF(入力!AP10="","",入力!AP10)</f>
        <v>0221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関</v>
      </c>
      <c r="D20" s="33" t="str">
        <f>IF(入力!E12="","",入力!E12)</f>
        <v>達也</v>
      </c>
      <c r="E20" s="33" t="str">
        <f>IF(入力!C11="","",入力!C11)</f>
        <v>セキ</v>
      </c>
      <c r="F20" s="33" t="str">
        <f>IF(入力!E11="","",入力!E11)</f>
        <v>タツヤ</v>
      </c>
      <c r="G20" s="33">
        <f>IF(入力!G11="","",入力!G11)</f>
        <v>506062237</v>
      </c>
      <c r="H20" s="33">
        <f>IF(入力!J11="","",入力!J11)</f>
        <v>18506</v>
      </c>
      <c r="I20" s="33">
        <f>IF(入力!M11="","",入力!M11)</f>
        <v>200765</v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船橋市上山町1-207－26－1－106</v>
      </c>
      <c r="U20" s="33" t="str">
        <f>IF(入力!AL11="","",入力!AL11)</f>
        <v>047</v>
      </c>
      <c r="V20" s="33" t="str">
        <f>IF(入力!AK12="","",入力!AK12)</f>
        <v>339</v>
      </c>
      <c r="W20" s="33" t="str">
        <f>IF(入力!AP12="","",入力!AP12)</f>
        <v>5467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石井</v>
      </c>
      <c r="D23" s="33" t="str">
        <f>IF(入力!$E$14="","",入力!$E$14)</f>
        <v>竜男</v>
      </c>
      <c r="E23" s="33" t="str">
        <f>IF(入力!$C$13="","",入力!$C$13)</f>
        <v>イシイ</v>
      </c>
      <c r="F23" s="33" t="str">
        <f>IF(入力!$E$13="","",入力!$E$13)</f>
        <v>タツオ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清水</v>
      </c>
      <c r="D24" s="75" t="str">
        <f>VLOOKUP($B$51,$A$53:$F$352,4)</f>
        <v>陽向</v>
      </c>
      <c r="E24" s="75" t="str">
        <f>VLOOKUP($B$51,$A$53:$F$352,5)</f>
        <v>シミズ</v>
      </c>
      <c r="F24" s="75" t="str">
        <f>VLOOKUP($B$51,$A$53:$F$352,6)</f>
        <v>ヒナタ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清水</v>
      </c>
      <c r="D53" s="33" t="str">
        <f>IF(入力!E26="","",入力!E26)</f>
        <v>陽向</v>
      </c>
      <c r="E53" s="33" t="str">
        <f>IF(入力!C25="","",入力!C25)</f>
        <v>シミズ</v>
      </c>
      <c r="F53" s="33" t="str">
        <f>IF(入力!E25="","",入力!E25)</f>
        <v>ヒナタ</v>
      </c>
      <c r="G53" s="33">
        <f>IF(入力!M25="","",入力!M25)</f>
        <v>516024503</v>
      </c>
      <c r="H53" s="33" t="str">
        <f>IF(入力!I25="","",入力!I25)</f>
        <v>行田西小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鳥巣</v>
      </c>
      <c r="D54" s="33" t="str">
        <f>IF(入力!E28="","",入力!E28)</f>
        <v>遥生</v>
      </c>
      <c r="E54" s="33" t="str">
        <f>IF(入力!C27="","",入力!C27)</f>
        <v>トリス</v>
      </c>
      <c r="F54" s="33" t="str">
        <f>IF(入力!E27="","",入力!E27)</f>
        <v>ハルキ</v>
      </c>
      <c r="G54" s="33">
        <f>IF(入力!M27="","",入力!M27)</f>
        <v>513461112</v>
      </c>
      <c r="H54" s="33" t="str">
        <f>IF(入力!I27="","",入力!I27)</f>
        <v>行田東小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後藤</v>
      </c>
      <c r="D55" s="33" t="str">
        <f>IF(入力!E30="","",入力!E30)</f>
        <v>心夢</v>
      </c>
      <c r="E55" s="33" t="str">
        <f>IF(入力!C29="","",入力!C29)</f>
        <v>ゴトウ</v>
      </c>
      <c r="F55" s="33" t="str">
        <f>IF(入力!E29="","",入力!E29)</f>
        <v>シオン</v>
      </c>
      <c r="G55" s="33">
        <f>IF(入力!M29="","",入力!M29)</f>
        <v>516971165</v>
      </c>
      <c r="H55" s="33" t="str">
        <f>IF(入力!I29="","",入力!I29)</f>
        <v>行田東小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悠人</v>
      </c>
      <c r="E56" s="33" t="str">
        <f>IF(入力!C31="","",入力!C31)</f>
        <v>タナカ</v>
      </c>
      <c r="F56" s="33" t="str">
        <f>IF(入力!E31="","",入力!E31)</f>
        <v>ユウト</v>
      </c>
      <c r="G56" s="33">
        <f>IF(入力!M31="","",入力!M31)</f>
        <v>518924805</v>
      </c>
      <c r="H56" s="33" t="str">
        <f>IF(入力!I31="","",入力!I31)</f>
        <v>法典西小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小池</v>
      </c>
      <c r="D57" s="33" t="str">
        <f>IF(入力!E34="","",入力!E34)</f>
        <v>悠斗</v>
      </c>
      <c r="E57" s="33" t="str">
        <f>IF(入力!C33="","",入力!C33)</f>
        <v>コイケ</v>
      </c>
      <c r="F57" s="33" t="str">
        <f>IF(入力!E33="","",入力!E33)</f>
        <v>ユウト</v>
      </c>
      <c r="G57" s="33">
        <f>IF(入力!M33="","",入力!M33)</f>
        <v>515667857</v>
      </c>
      <c r="H57" s="33" t="str">
        <f>IF(入力!I33="","",入力!I33)</f>
        <v>法典西小</v>
      </c>
      <c r="I57" s="33">
        <f>IF(入力!G33="","",入力!G33)</f>
        <v>4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吉田</v>
      </c>
      <c r="D58" s="33" t="str">
        <f>IF(入力!E36="","",入力!E36)</f>
        <v>伊織</v>
      </c>
      <c r="E58" s="33" t="str">
        <f>IF(入力!C35="","",入力!C35)</f>
        <v>ヨシダ</v>
      </c>
      <c r="F58" s="33" t="str">
        <f>IF(入力!E35="","",入力!E35)</f>
        <v>イオリ</v>
      </c>
      <c r="G58" s="33">
        <f>IF(入力!M35="","",入力!M35)</f>
        <v>516024549</v>
      </c>
      <c r="H58" s="33" t="str">
        <f>IF(入力!I35="","",入力!I35)</f>
        <v>海神小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酒井</v>
      </c>
      <c r="D59" s="33" t="str">
        <f>IF(入力!E38="","",入力!E38)</f>
        <v>大輝</v>
      </c>
      <c r="E59" s="33" t="str">
        <f>IF(入力!C37="","",入力!C37)</f>
        <v>サカイ</v>
      </c>
      <c r="F59" s="33" t="str">
        <f>IF(入力!E37="","",入力!E37)</f>
        <v>ダイキ</v>
      </c>
      <c r="G59" s="33">
        <f>IF(入力!M37="","",入力!M37)</f>
        <v>518054854</v>
      </c>
      <c r="H59" s="33" t="str">
        <f>IF(入力!I37="","",入力!I37)</f>
        <v>海神小</v>
      </c>
      <c r="I59" s="33">
        <f>IF(入力!G37="","",入力!G37)</f>
        <v>4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遠藤</v>
      </c>
      <c r="D60" s="33" t="str">
        <f>IF(入力!E40="","",入力!E40)</f>
        <v>優太</v>
      </c>
      <c r="E60" s="33" t="str">
        <f>IF(入力!C39="","",入力!C39)</f>
        <v>エンドウ</v>
      </c>
      <c r="F60" s="33" t="str">
        <f>IF(入力!E39="","",入力!E39)</f>
        <v>ユウタ</v>
      </c>
      <c r="G60" s="33">
        <f>IF(入力!M39="","",入力!M39)</f>
        <v>518924812</v>
      </c>
      <c r="H60" s="33" t="str">
        <f>IF(入力!I39="","",入力!I39)</f>
        <v>行田東小</v>
      </c>
      <c r="I60" s="33">
        <f>IF(入力!G39="","",入力!G39)</f>
        <v>4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池田</v>
      </c>
      <c r="D61" s="33" t="str">
        <f>IF(入力!E42="","",入力!E42)</f>
        <v>樹生</v>
      </c>
      <c r="E61" s="33" t="str">
        <f>IF(入力!C41="","",入力!C41)</f>
        <v>イケダ</v>
      </c>
      <c r="F61" s="33" t="str">
        <f>IF(入力!E41="","",入力!E41)</f>
        <v>タツキ</v>
      </c>
      <c r="G61" s="33">
        <f>IF(入力!M41="","",入力!M41)</f>
        <v>519036781</v>
      </c>
      <c r="H61" s="33" t="str">
        <f>IF(入力!I41="","",入力!I41)</f>
        <v>行田西小</v>
      </c>
      <c r="I61" s="33">
        <f>IF(入力!G41="","",入力!G41)</f>
        <v>3</v>
      </c>
      <c r="J61" s="33">
        <f>IF(入力!P41="","",入力!P41)</f>
        <v>126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土田</v>
      </c>
      <c r="D62" s="33" t="str">
        <f>IF(入力!E44="","",入力!E44)</f>
        <v>翔大</v>
      </c>
      <c r="E62" s="33" t="str">
        <f>IF(入力!C43="","",入力!C43)</f>
        <v>ツチダ</v>
      </c>
      <c r="F62" s="33" t="str">
        <f>IF(入力!E43="","",入力!E43)</f>
        <v>ショウタ</v>
      </c>
      <c r="G62" s="33">
        <f>IF(入力!M43="","",入力!M43)</f>
        <v>519722615</v>
      </c>
      <c r="H62" s="33" t="str">
        <f>IF(入力!I43="","",入力!I43)</f>
        <v>法典西小</v>
      </c>
      <c r="I62" s="33">
        <f>IF(入力!G43="","",入力!G43)</f>
        <v>5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田路</v>
      </c>
      <c r="D63" s="33" t="str">
        <f>IF(入力!E46="","",入力!E46)</f>
        <v>天馳</v>
      </c>
      <c r="E63" s="33" t="str">
        <f>IF(入力!C45="","",入力!C45)</f>
        <v>タジ</v>
      </c>
      <c r="F63" s="33" t="str">
        <f>IF(入力!E45="","",入力!E45)</f>
        <v>テンチ</v>
      </c>
      <c r="G63" s="33">
        <f>IF(入力!M45="","",入力!M45)</f>
        <v>519036798</v>
      </c>
      <c r="H63" s="33" t="str">
        <f>IF(入力!I45="","",入力!I45)</f>
        <v>市場小</v>
      </c>
      <c r="I63" s="33">
        <f>IF(入力!G45="","",入力!G45)</f>
        <v>2</v>
      </c>
      <c r="J63" s="33">
        <f>IF(入力!P45="","",入力!P45)</f>
        <v>124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2019-09-27T14:28:25Z</dcterms:modified>
</cp:coreProperties>
</file>