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●JVAｴﾝﾄﾘｰｼｰﾄ２０２２\男子\"/>
    </mc:Choice>
  </mc:AlternateContent>
  <xr:revisionPtr revIDLastSave="0" documentId="13_ncr:1_{67B67C12-20D1-4547-B897-043F20AC1140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<sst xmlns="http://schemas.openxmlformats.org/spreadsheetml/2006/main" count="256" uniqueCount="199">
  <si>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</si>
  <si>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</si>
  <si>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</si>
  <si>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</si>
  <si>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</si>
  <si>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</si>
  <si>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</si>
  <si>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</si>
  <si>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</si>
  <si>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</si>
  <si>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</si>
  <si>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</si>
  <si>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</si>
  <si>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</si>
  <si>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</si>
  <si>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</si>
  <si>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</si>
  <si>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</si>
  <si>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</si>
  <si>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</si>
  <si>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</si>
  <si>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</si>
  <si>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</si>
  <si>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</si>
  <si>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</si>
  <si>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</si>
  <si>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</si>
  <si>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</si>
  <si>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</si>
  <si>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</si>
  <si>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</si>
  <si>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</si>
  <si>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</si>
  <si>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</si>
  <si>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</si>
  <si>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</si>
  <si>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</si>
  <si>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</si>
  <si>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</si>
  <si>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</si>
  <si>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</si>
  <si>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</si>
  <si>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</si>
  <si>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</si>
  <si>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</si>
  <si>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</si>
  <si>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</si>
  <si>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</si>
  <si>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</si>
  <si>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</si>
  <si>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</si>
  <si>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</si>
  <si>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</si>
  <si>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</si>
  <si>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</si>
  <si>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</si>
  <si>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</si>
  <si>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</si>
  <si>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</si>
  <si>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</si>
  <si>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</si>
  <si>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</si>
  <si>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</si>
  <si>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</si>
  <si>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</si>
  <si>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</si>
  <si>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</si>
  <si>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</si>
  <si>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</si>
  <si>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</si>
  <si>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</si>
  <si>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</si>
  <si>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</si>
  <si>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</si>
  <si>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</si>
  <si>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</si>
  <si>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</si>
  <si>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</si>
  <si>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</si>
  <si>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</si>
  <si>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</si>
  <si>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</si>
  <si>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</si>
  <si>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</si>
  <si>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</si>
  <si>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</si>
  <si>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</si>
  <si>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</si>
  <si>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</si>
  <si>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</si>
  <si>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</si>
  <si>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</si>
  <si>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</si>
  <si>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</si>
  <si>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</si>
  <si>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</si>
  <si>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</si>
  <si>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</si>
  <si>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</si>
  <si>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</si>
  <si>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</si>
  <si>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</si>
  <si>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</si>
  <si>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</si>
  <si>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</si>
  <si>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</si>
  <si>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</si>
  <si>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</si>
  <si>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</si>
  <si>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</si>
  <si>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</si>
  <si>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</si>
  <si>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</si>
  <si>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</si>
  <si>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</si>
  <si>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</si>
  <si>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</si>
  <si>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</si>
  <si>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</si>
  <si>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</si>
  <si>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</si>
  <si>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</si>
  <si>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</si>
  <si>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</si>
  <si>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</si>
  <si>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</si>
  <si>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</si>
  <si>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</si>
  <si>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</si>
  <si>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</si>
  <si>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</si>
  <si>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</si>
  <si>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</si>
  <si>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</si>
  <si>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</si>
  <si>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</si>
  <si>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</si>
  <si>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</si>
  <si>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</si>
  <si>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</si>
  <si>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</si>
  <si>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ワタナベ</t>
    <phoneticPr fontId="2"/>
  </si>
  <si>
    <t>モトシ</t>
    <phoneticPr fontId="2"/>
  </si>
  <si>
    <t>渡邉</t>
    <rPh sb="0" eb="2">
      <t>ワタナベ</t>
    </rPh>
    <phoneticPr fontId="2"/>
  </si>
  <si>
    <t>基史</t>
    <rPh sb="0" eb="1">
      <t>モトシ</t>
    </rPh>
    <rPh sb="1" eb="2">
      <t>シ</t>
    </rPh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</si>
  <si>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</si>
  <si>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273</t>
    <phoneticPr fontId="2"/>
  </si>
  <si>
    <t>0047</t>
    <phoneticPr fontId="2"/>
  </si>
  <si>
    <t>090</t>
    <phoneticPr fontId="2"/>
  </si>
  <si>
    <t>8491</t>
    <phoneticPr fontId="2"/>
  </si>
  <si>
    <t>0053</t>
    <phoneticPr fontId="2"/>
  </si>
  <si>
    <t>千葉県船橋市金杉8-9-20</t>
    <rPh sb="0" eb="3">
      <t>チバケン</t>
    </rPh>
    <rPh sb="3" eb="6">
      <t>フナバシシ</t>
    </rPh>
    <rPh sb="6" eb="8">
      <t>カナスギ</t>
    </rPh>
    <phoneticPr fontId="2"/>
  </si>
  <si>
    <t>8774</t>
    <phoneticPr fontId="2"/>
  </si>
  <si>
    <t>7878</t>
    <phoneticPr fontId="2"/>
  </si>
  <si>
    <t>0853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</si>
  <si>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</si>
  <si>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</si>
  <si>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</si>
  <si>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</si>
  <si>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0866</t>
    <phoneticPr fontId="2"/>
  </si>
  <si>
    <t>千葉県船橋市夏見台5-14-13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</si>
  <si>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</si>
  <si>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スナバ</t>
    <phoneticPr fontId="2"/>
  </si>
  <si>
    <t>夏見台小学校</t>
    <rPh sb="0" eb="3">
      <t>ナツミダイ</t>
    </rPh>
    <rPh sb="3" eb="6">
      <t>ショウガッコウ</t>
    </rPh>
    <phoneticPr fontId="2"/>
  </si>
  <si>
    <t>砂庭</t>
    <rPh sb="0" eb="2">
      <t>スナニワ</t>
    </rPh>
    <phoneticPr fontId="2"/>
  </si>
  <si>
    <t>直輝</t>
    <rPh sb="0" eb="2">
      <t>ナオキ</t>
    </rPh>
    <phoneticPr fontId="2"/>
  </si>
  <si>
    <t>ナカヤス</t>
    <phoneticPr fontId="2"/>
  </si>
  <si>
    <t>マヒロ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</si>
  <si>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</si>
  <si>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中安</t>
    <rPh sb="0" eb="2">
      <t>ナカヤス</t>
    </rPh>
    <phoneticPr fontId="2"/>
  </si>
  <si>
    <t>真紘</t>
    <rPh sb="0" eb="1">
      <t>マ</t>
    </rPh>
    <rPh sb="1" eb="2">
      <t>ヒロシ</t>
    </rPh>
    <phoneticPr fontId="2"/>
  </si>
  <si>
    <t>ノマ</t>
    <phoneticPr fontId="2"/>
  </si>
  <si>
    <t>ケイゴ</t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</si>
  <si>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</si>
  <si>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野間</t>
    <rPh sb="0" eb="2">
      <t>ノマ</t>
    </rPh>
    <phoneticPr fontId="2"/>
  </si>
  <si>
    <t>慶吾</t>
    <rPh sb="0" eb="2">
      <t>ケイゴ</t>
    </rPh>
    <phoneticPr fontId="2"/>
  </si>
  <si>
    <t>スズキ</t>
    <phoneticPr fontId="2"/>
  </si>
  <si>
    <t>ユウマ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</si>
  <si>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</si>
  <si>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鈴木</t>
    <rPh sb="0" eb="2">
      <t>スズキ</t>
    </rPh>
    <phoneticPr fontId="2"/>
  </si>
  <si>
    <t>悠真</t>
    <rPh sb="0" eb="1">
      <t>ユウ</t>
    </rPh>
    <rPh sb="1" eb="2">
      <t>シン</t>
    </rPh>
    <phoneticPr fontId="2"/>
  </si>
  <si>
    <t>モリイ</t>
    <phoneticPr fontId="2"/>
  </si>
  <si>
    <t>ソウキ</t>
    <phoneticPr fontId="2"/>
  </si>
  <si>
    <t>葛飾小学校</t>
    <rPh sb="0" eb="2">
      <t>カツシカ</t>
    </rPh>
    <rPh sb="2" eb="5">
      <t>ショウガッコウ</t>
    </rPh>
    <phoneticPr fontId="2"/>
  </si>
  <si>
    <t>森井</t>
    <rPh sb="0" eb="2">
      <t>モリイ</t>
    </rPh>
    <phoneticPr fontId="2"/>
  </si>
  <si>
    <t>奏基</t>
    <rPh sb="0" eb="1">
      <t>ソウ</t>
    </rPh>
    <rPh sb="1" eb="2">
      <t>キ</t>
    </rPh>
    <phoneticPr fontId="2"/>
  </si>
  <si>
    <t>ウエツジ</t>
    <phoneticPr fontId="2"/>
  </si>
  <si>
    <t>ハヤト</t>
    <phoneticPr fontId="2"/>
  </si>
  <si>
    <t>上辻</t>
    <rPh sb="0" eb="2">
      <t>ウエツジ</t>
    </rPh>
    <phoneticPr fontId="2"/>
  </si>
  <si>
    <t>隼士</t>
    <rPh sb="0" eb="2">
      <t>ハヤト</t>
    </rPh>
    <phoneticPr fontId="2"/>
  </si>
  <si>
    <t>ヒデユキ</t>
    <phoneticPr fontId="2"/>
  </si>
  <si>
    <t>英幸</t>
    <rPh sb="0" eb="2">
      <t>ヒデユキ</t>
    </rPh>
    <phoneticPr fontId="2"/>
  </si>
  <si>
    <t>①</t>
    <phoneticPr fontId="2"/>
  </si>
  <si>
    <t>小林</t>
    <rPh sb="0" eb="2">
      <t>コバヤシ</t>
    </rPh>
    <phoneticPr fontId="2"/>
  </si>
  <si>
    <t>コバヤシ</t>
    <phoneticPr fontId="2"/>
  </si>
  <si>
    <t>ヨシタカ</t>
    <phoneticPr fontId="2"/>
  </si>
  <si>
    <t>船橋小学校</t>
    <rPh sb="0" eb="2">
      <t>フナバシ</t>
    </rPh>
    <rPh sb="2" eb="5">
      <t>ショウガッコウ</t>
    </rPh>
    <phoneticPr fontId="2"/>
  </si>
  <si>
    <t>由嵩</t>
    <rPh sb="0" eb="1">
      <t>ヨシ</t>
    </rPh>
    <rPh sb="1" eb="2">
      <t>タカ</t>
    </rPh>
    <phoneticPr fontId="2"/>
  </si>
  <si>
    <t>一試合一試合、全力で楽しむ！
かかわってくださる全ての人たちに感謝して、思い切って戦います。</t>
    <rPh sb="0" eb="1">
      <t>イッ</t>
    </rPh>
    <rPh sb="1" eb="3">
      <t>シアイ</t>
    </rPh>
    <rPh sb="3" eb="4">
      <t>イッ</t>
    </rPh>
    <rPh sb="4" eb="6">
      <t>シアイ</t>
    </rPh>
    <rPh sb="7" eb="9">
      <t>ゼンリョク</t>
    </rPh>
    <rPh sb="10" eb="11">
      <t>タノ</t>
    </rPh>
    <rPh sb="24" eb="25">
      <t>スベ</t>
    </rPh>
    <rPh sb="27" eb="28">
      <t>ヒト</t>
    </rPh>
    <rPh sb="31" eb="33">
      <t>カンシャ</t>
    </rPh>
    <rPh sb="36" eb="37">
      <t>オモ</t>
    </rPh>
    <rPh sb="38" eb="39">
      <t>キ</t>
    </rPh>
    <rPh sb="41" eb="42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</si>
</sst>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5A9468E1-66A1-4F0F-A590-BBC6D901BC3B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156C5C07-7A04-4E5D-AF86-6FC6D303AC17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Q25" sqref="AQ2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" customHeight="1">
      <c r="A2" s="115" t="s">
        <v>121</v>
      </c>
      <c r="B2" s="116"/>
      <c r="C2" s="117" t="s">
        <v>132</v>
      </c>
      <c r="D2" s="118"/>
      <c r="E2" s="118"/>
      <c r="F2" s="118"/>
      <c r="G2" s="118"/>
      <c r="H2" s="118"/>
      <c r="I2" s="119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133</v>
      </c>
      <c r="D3" s="123"/>
      <c r="E3" s="123"/>
      <c r="F3" s="123"/>
      <c r="G3" s="123"/>
      <c r="H3" s="123"/>
      <c r="I3" s="124"/>
      <c r="J3" s="220" t="s">
        <v>90</v>
      </c>
      <c r="K3" s="221"/>
      <c r="L3" s="221"/>
      <c r="M3" s="221"/>
      <c r="N3" s="221"/>
      <c r="O3" s="222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3" t="s">
        <v>111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434064852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0">
        <v>12006</v>
      </c>
      <c r="K5" s="200"/>
      <c r="L5" s="200"/>
      <c r="M5" s="200"/>
      <c r="N5" s="200"/>
      <c r="O5" s="200"/>
      <c r="P5" s="169" t="s">
        <v>135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 t="s">
        <v>136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4" t="s">
        <v>124</v>
      </c>
    </row>
    <row r="7" spans="1:51" ht="13.5" customHeight="1">
      <c r="A7" s="74"/>
      <c r="B7" s="140"/>
      <c r="C7" s="109" t="s">
        <v>137</v>
      </c>
      <c r="D7" s="110"/>
      <c r="E7" s="110" t="s">
        <v>138</v>
      </c>
      <c r="F7" s="111"/>
      <c r="G7" s="202">
        <v>506063307</v>
      </c>
      <c r="H7" s="202"/>
      <c r="I7" s="202"/>
      <c r="J7" s="202">
        <v>18504</v>
      </c>
      <c r="K7" s="202"/>
      <c r="L7" s="202"/>
      <c r="M7" s="202">
        <v>428654</v>
      </c>
      <c r="N7" s="202"/>
      <c r="O7" s="202"/>
      <c r="P7" s="173" t="s">
        <v>7</v>
      </c>
      <c r="Q7" s="174"/>
      <c r="R7" s="142" t="s">
        <v>146</v>
      </c>
      <c r="S7" s="143"/>
      <c r="T7" s="143"/>
      <c r="U7" s="143"/>
      <c r="V7" s="27" t="s">
        <v>8</v>
      </c>
      <c r="W7" s="131" t="s">
        <v>147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148</v>
      </c>
      <c r="AM7" s="60"/>
      <c r="AN7" s="60"/>
      <c r="AO7" s="60"/>
      <c r="AP7" s="60"/>
      <c r="AQ7" s="60"/>
      <c r="AR7" s="60"/>
      <c r="AS7" s="36" t="s">
        <v>10</v>
      </c>
      <c r="AT7" s="53">
        <v>55</v>
      </c>
    </row>
    <row r="8" spans="1:51" ht="18" customHeight="1">
      <c r="A8" s="74"/>
      <c r="B8" s="140"/>
      <c r="C8" s="112" t="s">
        <v>139</v>
      </c>
      <c r="D8" s="113"/>
      <c r="E8" s="113" t="s">
        <v>140</v>
      </c>
      <c r="F8" s="114"/>
      <c r="G8" s="202"/>
      <c r="H8" s="202"/>
      <c r="I8" s="202"/>
      <c r="J8" s="202"/>
      <c r="K8" s="202"/>
      <c r="L8" s="202"/>
      <c r="M8" s="202"/>
      <c r="N8" s="202"/>
      <c r="O8" s="202"/>
      <c r="P8" s="148" t="s">
        <v>145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149</v>
      </c>
      <c r="AL8" s="62"/>
      <c r="AM8" s="62"/>
      <c r="AN8" s="62"/>
      <c r="AO8" s="37" t="s">
        <v>11</v>
      </c>
      <c r="AP8" s="63" t="s">
        <v>150</v>
      </c>
      <c r="AQ8" s="62"/>
      <c r="AR8" s="62"/>
      <c r="AS8" s="64"/>
      <c r="AT8" s="53"/>
    </row>
    <row r="9" spans="1:51" ht="14.4" customHeight="1">
      <c r="A9" s="74" t="s">
        <v>82</v>
      </c>
      <c r="B9" s="140"/>
      <c r="C9" s="109" t="s">
        <v>141</v>
      </c>
      <c r="D9" s="110"/>
      <c r="E9" s="110" t="s">
        <v>142</v>
      </c>
      <c r="F9" s="111"/>
      <c r="G9" s="202">
        <v>522080917</v>
      </c>
      <c r="H9" s="202"/>
      <c r="I9" s="202"/>
      <c r="J9" s="202"/>
      <c r="K9" s="202"/>
      <c r="L9" s="202"/>
      <c r="M9" s="202"/>
      <c r="N9" s="202"/>
      <c r="O9" s="202"/>
      <c r="P9" s="173" t="s">
        <v>7</v>
      </c>
      <c r="Q9" s="174"/>
      <c r="R9" s="142" t="s">
        <v>146</v>
      </c>
      <c r="S9" s="143"/>
      <c r="T9" s="143"/>
      <c r="U9" s="143"/>
      <c r="V9" s="27" t="s">
        <v>8</v>
      </c>
      <c r="W9" s="131" t="s">
        <v>154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148</v>
      </c>
      <c r="AM9" s="60"/>
      <c r="AN9" s="60"/>
      <c r="AO9" s="60"/>
      <c r="AP9" s="60"/>
      <c r="AQ9" s="60"/>
      <c r="AR9" s="60"/>
      <c r="AS9" s="36" t="s">
        <v>126</v>
      </c>
      <c r="AT9" s="54">
        <v>48</v>
      </c>
    </row>
    <row r="10" spans="1:51" ht="18" customHeight="1">
      <c r="A10" s="74"/>
      <c r="B10" s="140"/>
      <c r="C10" s="112" t="s">
        <v>143</v>
      </c>
      <c r="D10" s="113"/>
      <c r="E10" s="113" t="s">
        <v>144</v>
      </c>
      <c r="F10" s="114"/>
      <c r="G10" s="202"/>
      <c r="H10" s="202"/>
      <c r="I10" s="202"/>
      <c r="J10" s="202"/>
      <c r="K10" s="202"/>
      <c r="L10" s="202"/>
      <c r="M10" s="202"/>
      <c r="N10" s="202"/>
      <c r="O10" s="202"/>
      <c r="P10" s="148" t="s">
        <v>151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152</v>
      </c>
      <c r="AL10" s="62"/>
      <c r="AM10" s="62"/>
      <c r="AN10" s="62"/>
      <c r="AO10" s="37" t="s">
        <v>127</v>
      </c>
      <c r="AP10" s="63" t="s">
        <v>153</v>
      </c>
      <c r="AQ10" s="62"/>
      <c r="AR10" s="62"/>
      <c r="AS10" s="64"/>
      <c r="AT10" s="54"/>
    </row>
    <row r="11" spans="1:51" ht="14.4" customHeight="1">
      <c r="A11" s="74" t="s">
        <v>83</v>
      </c>
      <c r="B11" s="140"/>
      <c r="C11" s="109"/>
      <c r="D11" s="110"/>
      <c r="E11" s="110"/>
      <c r="F11" s="111"/>
      <c r="G11" s="202"/>
      <c r="H11" s="202"/>
      <c r="I11" s="202"/>
      <c r="J11" s="202"/>
      <c r="K11" s="202"/>
      <c r="L11" s="202"/>
      <c r="M11" s="202"/>
      <c r="N11" s="202"/>
      <c r="O11" s="202"/>
      <c r="P11" s="173" t="s">
        <v>7</v>
      </c>
      <c r="Q11" s="174"/>
      <c r="R11" s="143"/>
      <c r="S11" s="143"/>
      <c r="T11" s="143"/>
      <c r="U11" s="143"/>
      <c r="V11" s="27" t="s">
        <v>8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0"/>
      <c r="C12" s="112"/>
      <c r="D12" s="113"/>
      <c r="E12" s="113"/>
      <c r="F12" s="114"/>
      <c r="G12" s="202"/>
      <c r="H12" s="202"/>
      <c r="I12" s="202"/>
      <c r="J12" s="202"/>
      <c r="K12" s="202"/>
      <c r="L12" s="202"/>
      <c r="M12" s="202"/>
      <c r="N12" s="202"/>
      <c r="O12" s="202"/>
      <c r="P12" s="148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149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2"/>
      <c r="S13" s="162"/>
      <c r="T13" s="162"/>
      <c r="U13" s="162"/>
      <c r="V13" s="26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38"/>
      <c r="AL13" s="155"/>
      <c r="AM13" s="155"/>
      <c r="AN13" s="155"/>
      <c r="AO13" s="155"/>
      <c r="AP13" s="155"/>
      <c r="AQ13" s="155"/>
      <c r="AR13" s="155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5"/>
      <c r="H14" s="205"/>
      <c r="I14" s="205"/>
      <c r="J14" s="205"/>
      <c r="K14" s="205"/>
      <c r="L14" s="205"/>
      <c r="M14" s="205"/>
      <c r="N14" s="205"/>
      <c r="O14" s="205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0"/>
      <c r="AP14" s="160"/>
      <c r="AQ14" s="160"/>
      <c r="AR14" s="160"/>
      <c r="AS14" s="161"/>
      <c r="AT14" s="55"/>
    </row>
    <row r="15" spans="1:51" ht="15" customHeight="1">
      <c r="A15" s="206" t="s">
        <v>98</v>
      </c>
      <c r="B15" s="140"/>
      <c r="C15" s="185" t="s">
        <v>157</v>
      </c>
      <c r="D15" s="110"/>
      <c r="E15" s="186" t="s">
        <v>158</v>
      </c>
      <c r="F15" s="111"/>
      <c r="G15" s="205"/>
      <c r="H15" s="205"/>
      <c r="I15" s="205"/>
      <c r="J15" s="205"/>
      <c r="K15" s="205"/>
      <c r="L15" s="205"/>
      <c r="M15" s="205"/>
      <c r="N15" s="205"/>
      <c r="O15" s="205"/>
      <c r="P15" s="173" t="s">
        <v>7</v>
      </c>
      <c r="Q15" s="174"/>
      <c r="R15" s="142" t="s">
        <v>146</v>
      </c>
      <c r="S15" s="143"/>
      <c r="T15" s="143"/>
      <c r="U15" s="143"/>
      <c r="V15" s="27" t="s">
        <v>8</v>
      </c>
      <c r="W15" s="131" t="s">
        <v>159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148</v>
      </c>
      <c r="AM15" s="60"/>
      <c r="AN15" s="60"/>
      <c r="AO15" s="60"/>
      <c r="AP15" s="60"/>
      <c r="AQ15" s="60"/>
      <c r="AR15" s="60"/>
      <c r="AS15" s="36" t="s">
        <v>126</v>
      </c>
      <c r="AT15" s="54">
        <v>47</v>
      </c>
    </row>
    <row r="16" spans="1:51" ht="18" customHeight="1">
      <c r="A16" s="74"/>
      <c r="B16" s="140"/>
      <c r="C16" s="187" t="s">
        <v>155</v>
      </c>
      <c r="D16" s="113"/>
      <c r="E16" s="199" t="s">
        <v>156</v>
      </c>
      <c r="F16" s="114"/>
      <c r="G16" s="205"/>
      <c r="H16" s="205"/>
      <c r="I16" s="205"/>
      <c r="J16" s="205"/>
      <c r="K16" s="205"/>
      <c r="L16" s="205"/>
      <c r="M16" s="205"/>
      <c r="N16" s="205"/>
      <c r="O16" s="205"/>
      <c r="P16" s="134" t="s">
        <v>160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161</v>
      </c>
      <c r="AL16" s="62"/>
      <c r="AM16" s="62"/>
      <c r="AN16" s="62"/>
      <c r="AO16" s="37" t="s">
        <v>127</v>
      </c>
      <c r="AP16" s="63" t="s">
        <v>147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千葉県船橋市夏見台5-14-13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0"/>
      <c r="C19" s="194" t="str">
        <f>IF(AL15="","",AL15&amp;"-"&amp;AK16&amp;"-"&amp;AP16)</f>
        <v>090-8597-0047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0"/>
      <c r="C21" s="216"/>
      <c r="D21" s="207"/>
      <c r="E21" s="207"/>
      <c r="F21" s="207"/>
      <c r="G21" s="207"/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1"/>
      <c r="C22" s="217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0"/>
      <c r="C24" s="181" t="s">
        <v>103</v>
      </c>
      <c r="D24" s="182"/>
      <c r="E24" s="183" t="s">
        <v>104</v>
      </c>
      <c r="F24" s="184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107" t="s">
        <v>192</v>
      </c>
      <c r="C25" s="109" t="s">
        <v>162</v>
      </c>
      <c r="D25" s="110"/>
      <c r="E25" s="110" t="s">
        <v>138</v>
      </c>
      <c r="F25" s="111"/>
      <c r="G25" s="97">
        <v>5</v>
      </c>
      <c r="H25" s="98"/>
      <c r="I25" s="97" t="s">
        <v>163</v>
      </c>
      <c r="J25" s="101"/>
      <c r="K25" s="101"/>
      <c r="L25" s="98"/>
      <c r="M25" s="97">
        <v>521227931</v>
      </c>
      <c r="N25" s="101"/>
      <c r="O25" s="98"/>
      <c r="P25" s="97">
        <v>146</v>
      </c>
      <c r="Q25" s="101"/>
      <c r="R25" s="101"/>
      <c r="S25" s="101"/>
      <c r="T25" s="103"/>
      <c r="U25" s="1"/>
      <c r="V25" s="1"/>
      <c r="W25" s="1"/>
      <c r="X25" s="1"/>
      <c r="Y25" s="209">
        <v>6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2" t="s">
        <v>164</v>
      </c>
      <c r="D26" s="113"/>
      <c r="E26" s="113" t="s">
        <v>165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09" t="s">
        <v>166</v>
      </c>
      <c r="D27" s="110"/>
      <c r="E27" s="110" t="s">
        <v>167</v>
      </c>
      <c r="F27" s="111"/>
      <c r="G27" s="97">
        <v>5</v>
      </c>
      <c r="H27" s="98"/>
      <c r="I27" s="97" t="s">
        <v>168</v>
      </c>
      <c r="J27" s="101"/>
      <c r="K27" s="101"/>
      <c r="L27" s="98"/>
      <c r="M27" s="97">
        <v>522083505</v>
      </c>
      <c r="N27" s="101"/>
      <c r="O27" s="98"/>
      <c r="P27" s="97">
        <v>141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169</v>
      </c>
      <c r="D28" s="113"/>
      <c r="E28" s="113" t="s">
        <v>170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09" t="s">
        <v>171</v>
      </c>
      <c r="D29" s="110"/>
      <c r="E29" s="110" t="s">
        <v>172</v>
      </c>
      <c r="F29" s="111"/>
      <c r="G29" s="97">
        <v>5</v>
      </c>
      <c r="H29" s="98"/>
      <c r="I29" s="97" t="s">
        <v>173</v>
      </c>
      <c r="J29" s="101"/>
      <c r="K29" s="101"/>
      <c r="L29" s="98"/>
      <c r="M29" s="97">
        <v>522339947</v>
      </c>
      <c r="N29" s="101"/>
      <c r="O29" s="98"/>
      <c r="P29" s="97">
        <v>147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174</v>
      </c>
      <c r="D30" s="113"/>
      <c r="E30" s="113" t="s">
        <v>175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85" t="s">
        <v>194</v>
      </c>
      <c r="D31" s="110"/>
      <c r="E31" s="186" t="s">
        <v>195</v>
      </c>
      <c r="F31" s="111"/>
      <c r="G31" s="97">
        <v>5</v>
      </c>
      <c r="H31" s="98"/>
      <c r="I31" s="215" t="s">
        <v>196</v>
      </c>
      <c r="J31" s="101"/>
      <c r="K31" s="101"/>
      <c r="L31" s="98"/>
      <c r="M31" s="97">
        <v>523024927</v>
      </c>
      <c r="N31" s="101"/>
      <c r="O31" s="98"/>
      <c r="P31" s="97">
        <v>141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87" t="s">
        <v>193</v>
      </c>
      <c r="D32" s="113"/>
      <c r="E32" s="199" t="s">
        <v>197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176</v>
      </c>
      <c r="D33" s="110"/>
      <c r="E33" s="110" t="s">
        <v>177</v>
      </c>
      <c r="F33" s="111"/>
      <c r="G33" s="97">
        <v>4</v>
      </c>
      <c r="H33" s="98"/>
      <c r="I33" s="97" t="s">
        <v>178</v>
      </c>
      <c r="J33" s="101"/>
      <c r="K33" s="101"/>
      <c r="L33" s="98"/>
      <c r="M33" s="97">
        <v>521556710</v>
      </c>
      <c r="N33" s="101"/>
      <c r="O33" s="98"/>
      <c r="P33" s="97">
        <v>154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179</v>
      </c>
      <c r="D34" s="113"/>
      <c r="E34" s="113" t="s">
        <v>180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181</v>
      </c>
      <c r="D35" s="110"/>
      <c r="E35" s="110" t="s">
        <v>182</v>
      </c>
      <c r="F35" s="111"/>
      <c r="G35" s="97">
        <v>3</v>
      </c>
      <c r="H35" s="98"/>
      <c r="I35" s="97" t="s">
        <v>183</v>
      </c>
      <c r="J35" s="101"/>
      <c r="K35" s="101"/>
      <c r="L35" s="98"/>
      <c r="M35" s="97">
        <v>521227979</v>
      </c>
      <c r="N35" s="101"/>
      <c r="O35" s="98"/>
      <c r="P35" s="97">
        <v>131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184</v>
      </c>
      <c r="D36" s="113"/>
      <c r="E36" s="113" t="s">
        <v>185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09" t="s">
        <v>186</v>
      </c>
      <c r="D37" s="110"/>
      <c r="E37" s="110" t="s">
        <v>187</v>
      </c>
      <c r="F37" s="111"/>
      <c r="G37" s="97">
        <v>3</v>
      </c>
      <c r="H37" s="98"/>
      <c r="I37" s="97" t="s">
        <v>178</v>
      </c>
      <c r="J37" s="101"/>
      <c r="K37" s="101"/>
      <c r="L37" s="98"/>
      <c r="M37" s="97">
        <v>522339954</v>
      </c>
      <c r="N37" s="101"/>
      <c r="O37" s="98"/>
      <c r="P37" s="97">
        <v>130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188</v>
      </c>
      <c r="D38" s="113"/>
      <c r="E38" s="113" t="s">
        <v>189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09" t="s">
        <v>162</v>
      </c>
      <c r="D39" s="110"/>
      <c r="E39" s="110" t="s">
        <v>190</v>
      </c>
      <c r="F39" s="111"/>
      <c r="G39" s="97">
        <v>1</v>
      </c>
      <c r="H39" s="98"/>
      <c r="I39" s="97" t="s">
        <v>163</v>
      </c>
      <c r="J39" s="101"/>
      <c r="K39" s="101"/>
      <c r="L39" s="98"/>
      <c r="M39" s="97">
        <v>522339978</v>
      </c>
      <c r="N39" s="101"/>
      <c r="O39" s="98"/>
      <c r="P39" s="97">
        <v>121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164</v>
      </c>
      <c r="D40" s="113"/>
      <c r="E40" s="113" t="s">
        <v>191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2"/>
      <c r="H48" s="188"/>
      <c r="I48" s="172"/>
      <c r="J48" s="129"/>
      <c r="K48" s="129"/>
      <c r="L48" s="188"/>
      <c r="M48" s="172"/>
      <c r="N48" s="129"/>
      <c r="O48" s="188"/>
      <c r="P48" s="172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5" t="s">
        <v>102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8" t="s">
        <v>198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"/>
      <c r="V55" s="56">
        <f>LEN(A55)</f>
        <v>46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6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渡邉</v>
      </c>
      <c r="D17" s="13" t="str">
        <f>IF(入力!E10="","",入力!E10)</f>
        <v>基史</v>
      </c>
      <c r="E17" s="13" t="str">
        <f>IF(入力!C9="","",入力!C9)</f>
        <v>ワタナベ</v>
      </c>
      <c r="F17" s="13" t="str">
        <f>IF(入力!E9="","",入力!E9)</f>
        <v>モトシ</v>
      </c>
      <c r="G17" s="13">
        <f>IF(入力!G9="","",入力!G9)</f>
        <v>522080917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0853</v>
      </c>
      <c r="T17" s="13" t="str">
        <f>IF(入力!P10="","",入力!P10)</f>
        <v>千葉県船橋市金杉8-9-20</v>
      </c>
      <c r="U17" s="13" t="str">
        <f>IF(入力!AL9="","",入力!AL9)</f>
        <v>090</v>
      </c>
      <c r="V17" s="13" t="str">
        <f>IF(入力!AK10="","",入力!AK10)</f>
        <v>8774</v>
      </c>
      <c r="W17" s="13" t="str">
        <f>IF(入力!AP10="","",入力!AP10)</f>
        <v>7878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千葉県船橋市夏見台5-14-13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砂庭</v>
      </c>
      <c r="D24" s="51" t="str">
        <f>VLOOKUP($B$51,$A$53:$F$352,4)</f>
        <v>直輝</v>
      </c>
      <c r="E24" s="51" t="str">
        <f>VLOOKUP($B$51,$A$53:$F$352,5)</f>
        <v>スナバ</v>
      </c>
      <c r="F24" s="51" t="str">
        <f>VLOOKUP($B$51,$A$53:$F$352,6)</f>
        <v>ナオキ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砂庭</v>
      </c>
      <c r="D53" s="13" t="str">
        <f>IF(入力!E26="","",入力!E26)</f>
        <v>直輝</v>
      </c>
      <c r="E53" s="13" t="str">
        <f>IF(入力!C25="","",入力!C25)</f>
        <v>スナバ</v>
      </c>
      <c r="F53" s="13" t="str">
        <f>IF(入力!E25="","",入力!E25)</f>
        <v>ナオキ</v>
      </c>
      <c r="G53" s="13">
        <f>IF(入力!M25="","",入力!M25)</f>
        <v>521227931</v>
      </c>
      <c r="H53" s="13" t="str">
        <f>IF(入力!I25="","",入力!I25)</f>
        <v>夏見台小学校</v>
      </c>
      <c r="I53" s="13">
        <f>IF(入力!G25="","",入力!G25)</f>
        <v>5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中安</v>
      </c>
      <c r="D54" s="13" t="str">
        <f>IF(入力!E28="","",入力!E28)</f>
        <v>真紘</v>
      </c>
      <c r="E54" s="13" t="str">
        <f>IF(入力!C27="","",入力!C27)</f>
        <v>ナカヤス</v>
      </c>
      <c r="F54" s="13" t="str">
        <f>IF(入力!E27="","",入力!E27)</f>
        <v>マヒロ</v>
      </c>
      <c r="G54" s="13">
        <f>IF(入力!M27="","",入力!M27)</f>
        <v>522083505</v>
      </c>
      <c r="H54" s="13" t="str">
        <f>IF(入力!I27="","",入力!I27)</f>
        <v>西海神小学校</v>
      </c>
      <c r="I54" s="13">
        <f>IF(入力!G27="","",入力!G27)</f>
        <v>5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野間</v>
      </c>
      <c r="D55" s="13" t="str">
        <f>IF(入力!E30="","",入力!E30)</f>
        <v>慶吾</v>
      </c>
      <c r="E55" s="13" t="str">
        <f>IF(入力!C29="","",入力!C29)</f>
        <v>ノマ</v>
      </c>
      <c r="F55" s="13" t="str">
        <f>IF(入力!E29="","",入力!E29)</f>
        <v>ケイゴ</v>
      </c>
      <c r="G55" s="13">
        <f>IF(入力!M29="","",入力!M29)</f>
        <v>522339947</v>
      </c>
      <c r="H55" s="13" t="str">
        <f>IF(入力!I29="","",入力!I29)</f>
        <v>法典西小学校</v>
      </c>
      <c r="I55" s="13">
        <f>IF(入力!G29="","",入力!G29)</f>
        <v>5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小林</v>
      </c>
      <c r="D56" s="13" t="str">
        <f>IF(入力!E32="","",入力!E32)</f>
        <v>由嵩</v>
      </c>
      <c r="E56" s="13" t="str">
        <f>IF(入力!C31="","",入力!C31)</f>
        <v>コバヤシ</v>
      </c>
      <c r="F56" s="13" t="str">
        <f>IF(入力!E31="","",入力!E31)</f>
        <v>ヨシタカ</v>
      </c>
      <c r="G56" s="13">
        <f>IF(入力!M31="","",入力!M31)</f>
        <v>523024927</v>
      </c>
      <c r="H56" s="13" t="str">
        <f>IF(入力!I31="","",入力!I31)</f>
        <v>船橋小学校</v>
      </c>
      <c r="I56" s="13">
        <f>IF(入力!G31="","",入力!G31)</f>
        <v>5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悠真</v>
      </c>
      <c r="E57" s="13" t="str">
        <f>IF(入力!C33="","",入力!C33)</f>
        <v>スズキ</v>
      </c>
      <c r="F57" s="13" t="str">
        <f>IF(入力!E33="","",入力!E33)</f>
        <v>ユウマ</v>
      </c>
      <c r="G57" s="13">
        <f>IF(入力!M33="","",入力!M33)</f>
        <v>521556710</v>
      </c>
      <c r="H57" s="13" t="str">
        <f>IF(入力!I33="","",入力!I33)</f>
        <v>塚田南小学校</v>
      </c>
      <c r="I57" s="13">
        <f>IF(入力!G33="","",入力!G33)</f>
        <v>4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森井</v>
      </c>
      <c r="D58" s="13" t="str">
        <f>IF(入力!E36="","",入力!E36)</f>
        <v>奏基</v>
      </c>
      <c r="E58" s="13" t="str">
        <f>IF(入力!C35="","",入力!C35)</f>
        <v>モリイ</v>
      </c>
      <c r="F58" s="13" t="str">
        <f>IF(入力!E35="","",入力!E35)</f>
        <v>ソウキ</v>
      </c>
      <c r="G58" s="13">
        <f>IF(入力!M35="","",入力!M35)</f>
        <v>521227979</v>
      </c>
      <c r="H58" s="13" t="str">
        <f>IF(入力!I35="","",入力!I35)</f>
        <v>葛飾小学校</v>
      </c>
      <c r="I58" s="13">
        <f>IF(入力!G35="","",入力!G35)</f>
        <v>3</v>
      </c>
      <c r="J58" s="13">
        <f>IF(入力!P35="","",入力!P35)</f>
        <v>131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上辻</v>
      </c>
      <c r="D59" s="13" t="str">
        <f>IF(入力!E38="","",入力!E38)</f>
        <v>隼士</v>
      </c>
      <c r="E59" s="13" t="str">
        <f>IF(入力!C37="","",入力!C37)</f>
        <v>ウエツジ</v>
      </c>
      <c r="F59" s="13" t="str">
        <f>IF(入力!E37="","",入力!E37)</f>
        <v>ハヤト</v>
      </c>
      <c r="G59" s="13">
        <f>IF(入力!M37="","",入力!M37)</f>
        <v>522339954</v>
      </c>
      <c r="H59" s="13" t="str">
        <f>IF(入力!I37="","",入力!I37)</f>
        <v>塚田南小学校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砂庭</v>
      </c>
      <c r="D60" s="13" t="str">
        <f>IF(入力!E40="","",入力!E40)</f>
        <v>英幸</v>
      </c>
      <c r="E60" s="13" t="str">
        <f>IF(入力!C39="","",入力!C39)</f>
        <v>スナバ</v>
      </c>
      <c r="F60" s="13" t="str">
        <f>IF(入力!E39="","",入力!E39)</f>
        <v>ヒデユキ</v>
      </c>
      <c r="G60" s="13">
        <f>IF(入力!M39="","",入力!M39)</f>
        <v>522339978</v>
      </c>
      <c r="H60" s="13" t="str">
        <f>IF(入力!I39="","",入力!I39)</f>
        <v>夏見台小学校</v>
      </c>
      <c r="I60" s="13">
        <f>IF(入力!G39="","",入力!G39)</f>
        <v>1</v>
      </c>
      <c r="J60" s="13">
        <f>IF(入力!P39="","",入力!P39)</f>
        <v>121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maeda</cp:lastModifiedBy>
  <cp:lastPrinted>2016-05-09T15:17:35Z</cp:lastPrinted>
  <dcterms:created xsi:type="dcterms:W3CDTF">2014-04-05T09:56:00Z</dcterms:created>
  <dcterms:modified xsi:type="dcterms:W3CDTF">2023-01-23T13:32:40Z</dcterms:modified>
</cp:coreProperties>
</file>