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■JVAｴﾝﾄﾘｰｼｰﾄ２０２３\男子\"/>
    </mc:Choice>
  </mc:AlternateContent>
  <xr:revisionPtr revIDLastSave="0" documentId="13_ncr:1_{15E2EE7A-F8CE-456B-B089-D4B5CE0F67D9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<sst xmlns="http://schemas.openxmlformats.org/spreadsheetml/2006/main" count="272" uniqueCount="208">
  <si>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</si>
  <si>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</si>
  <si>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</si>
  <si>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</si>
  <si>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</si>
  <si>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</si>
  <si>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</si>
  <si>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</si>
  <si>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</si>
  <si>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</si>
  <si>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</si>
  <si>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</si>
  <si>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</si>
  <si>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</si>
  <si>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</si>
  <si>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</si>
  <si>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</si>
  <si>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</si>
  <si>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</si>
  <si>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</si>
  <si>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</si>
  <si>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</si>
  <si>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</si>
  <si>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</si>
  <si>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</si>
  <si>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</si>
  <si>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</si>
  <si>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</si>
  <si>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</si>
  <si>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</si>
  <si>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</si>
  <si>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</si>
  <si>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</si>
  <si>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</si>
  <si>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</si>
  <si>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</si>
  <si>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</si>
  <si>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</si>
  <si>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</si>
  <si>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</si>
  <si>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</si>
  <si>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</si>
  <si>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</si>
  <si>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</si>
  <si>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</si>
  <si>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</si>
  <si>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</si>
  <si>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</si>
  <si>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</si>
  <si>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</si>
  <si>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</si>
  <si>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</si>
  <si>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</si>
  <si>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</si>
  <si>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</si>
  <si>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</si>
  <si>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</si>
  <si>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</si>
  <si>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</si>
  <si>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</si>
  <si>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</si>
  <si>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</si>
  <si>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</si>
  <si>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</si>
  <si>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</si>
  <si>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</si>
  <si>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</si>
  <si>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</si>
  <si>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</si>
  <si>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</si>
  <si>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</si>
  <si>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</si>
  <si>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</si>
  <si>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</si>
  <si>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</si>
  <si>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</si>
  <si>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</si>
  <si>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</si>
  <si>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</si>
  <si>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</si>
  <si>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</si>
  <si>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</si>
  <si>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</si>
  <si>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</si>
  <si>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</si>
  <si>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</si>
  <si>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</si>
  <si>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</si>
  <si>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</si>
  <si>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</si>
  <si>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</si>
  <si>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</si>
  <si>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</si>
  <si>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</si>
  <si>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</si>
  <si>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</si>
  <si>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</si>
  <si>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</si>
  <si>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</si>
  <si>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</si>
  <si>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</si>
  <si>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</si>
  <si>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</si>
  <si>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</si>
  <si>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</si>
  <si>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</si>
  <si>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</si>
  <si>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</si>
  <si>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</si>
  <si>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</si>
  <si>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</si>
  <si>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</si>
  <si>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</si>
  <si>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</si>
  <si>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</si>
  <si>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</si>
  <si>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</si>
  <si>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</si>
  <si>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</si>
  <si>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</si>
  <si>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</si>
  <si>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</si>
  <si>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</si>
  <si>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ツカダｼﾞｪｲｴｽｼｰ</t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</si>
  <si>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</si>
  <si>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</si>
  <si>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</si>
  <si>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</si>
  <si>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シンドウ</t>
    <phoneticPr fontId="2"/>
  </si>
  <si>
    <t>ナオキ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</si>
  <si>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</si>
  <si>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</si>
  <si>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</si>
  <si>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</si>
  <si>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</si>
  <si>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</si>
  <si>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</si>
  <si>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0053</t>
    <phoneticPr fontId="2"/>
  </si>
  <si>
    <t>マエダ</t>
    <phoneticPr fontId="2"/>
  </si>
  <si>
    <t>マサユキ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</si>
  <si>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</si>
  <si>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</si>
  <si>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0866</t>
    <phoneticPr fontId="2"/>
  </si>
  <si>
    <t>千葉県船橋市夏見台5-14-13</t>
    <rPh sb="0" eb="3">
      <t>チバケン</t>
    </rPh>
    <rPh sb="3" eb="6">
      <t>フナバシシ</t>
    </rPh>
    <rPh sb="6" eb="9">
      <t>ナツミダイ</t>
    </rPh>
    <phoneticPr fontId="2"/>
  </si>
  <si>
    <t>8597</t>
    <phoneticPr fontId="2"/>
  </si>
  <si>
    <t>①</t>
    <phoneticPr fontId="2"/>
  </si>
  <si>
    <t>夏見台小学校</t>
    <rPh sb="0" eb="3">
      <t>ナツミダイ</t>
    </rPh>
    <rPh sb="3" eb="6">
      <t>ショウガッコウ</t>
    </rPh>
    <phoneticPr fontId="2"/>
  </si>
  <si>
    <t>砂庭</t>
    <rPh sb="0" eb="2">
      <t>スナニワ</t>
    </rPh>
    <phoneticPr fontId="2"/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</si>
  <si>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</si>
  <si>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スズキ</t>
    <phoneticPr fontId="2"/>
  </si>
  <si>
    <t>ユウマ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</si>
  <si>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</si>
  <si>
    <t>鈴木</t>
    <rPh sb="0" eb="2">
      <t>スズキ</t>
    </rPh>
    <phoneticPr fontId="2"/>
  </si>
  <si>
    <t>悠真</t>
    <rPh sb="0" eb="1">
      <t>ユウ</t>
    </rPh>
    <rPh sb="1" eb="2">
      <t>シン</t>
    </rPh>
    <phoneticPr fontId="2"/>
  </si>
  <si>
    <t>葛飾小学校</t>
    <rPh sb="0" eb="2">
      <t>カツシカ</t>
    </rPh>
    <rPh sb="2" eb="5">
      <t>ショウガッコウ</t>
    </rPh>
    <phoneticPr fontId="2"/>
  </si>
  <si>
    <t>森井</t>
    <rPh sb="0" eb="2">
      <t>モリイ</t>
    </rPh>
    <phoneticPr fontId="2"/>
  </si>
  <si>
    <t>奏基</t>
    <rPh sb="0" eb="1">
      <t>ソウ</t>
    </rPh>
    <rPh sb="1" eb="2">
      <t>キ</t>
    </rPh>
    <phoneticPr fontId="2"/>
  </si>
  <si>
    <t>ウエツジ</t>
    <phoneticPr fontId="2"/>
  </si>
  <si>
    <t>ハヤト</t>
    <phoneticPr fontId="2"/>
  </si>
  <si>
    <t>上辻</t>
    <rPh sb="0" eb="2">
      <t>ウエツジ</t>
    </rPh>
    <phoneticPr fontId="2"/>
  </si>
  <si>
    <t>隼士</t>
    <rPh sb="0" eb="2">
      <t>ハヤト</t>
    </rPh>
    <phoneticPr fontId="2"/>
  </si>
  <si>
    <t>英幸</t>
    <rPh sb="0" eb="2">
      <t>ヒデユキ</t>
    </rPh>
    <phoneticPr fontId="2"/>
  </si>
  <si>
    <t>坂井</t>
    <rPh sb="0" eb="2">
      <t>サカイ</t>
    </rPh>
    <phoneticPr fontId="2"/>
  </si>
  <si>
    <t>堂悟</t>
    <rPh sb="0" eb="1">
      <t>ドウ</t>
    </rPh>
    <rPh sb="1" eb="2">
      <t>サトル</t>
    </rPh>
    <phoneticPr fontId="2"/>
  </si>
  <si>
    <t>サカイ</t>
    <phoneticPr fontId="2"/>
  </si>
  <si>
    <t>トウゴ</t>
    <phoneticPr fontId="2"/>
  </si>
  <si>
    <t>松飛台小学校</t>
    <phoneticPr fontId="26"/>
  </si>
  <si>
    <t>栄哉</t>
    <rPh sb="0" eb="1">
      <t>エイ</t>
    </rPh>
    <rPh sb="1" eb="2">
      <t>カナ</t>
    </rPh>
    <phoneticPr fontId="2"/>
  </si>
  <si>
    <t>髙橋</t>
    <rPh sb="0" eb="2">
      <t>タカハシ</t>
    </rPh>
    <phoneticPr fontId="2"/>
  </si>
  <si>
    <t>陽色</t>
    <rPh sb="0" eb="1">
      <t>ヨウ</t>
    </rPh>
    <rPh sb="1" eb="2">
      <t>イロ</t>
    </rPh>
    <phoneticPr fontId="2"/>
  </si>
  <si>
    <t>ﾀｶﾊｼ</t>
    <phoneticPr fontId="2"/>
  </si>
  <si>
    <t>ヒイロ</t>
    <phoneticPr fontId="2"/>
  </si>
  <si>
    <t>行田西小学校</t>
    <rPh sb="0" eb="2">
      <t>ギョウダ</t>
    </rPh>
    <rPh sb="2" eb="3">
      <t>ニシ</t>
    </rPh>
    <rPh sb="3" eb="6">
      <t>ショウガッコウ</t>
    </rPh>
    <phoneticPr fontId="2"/>
  </si>
  <si>
    <t>緒方</t>
    <rPh sb="0" eb="2">
      <t>オガタ</t>
    </rPh>
    <phoneticPr fontId="2"/>
  </si>
  <si>
    <t>健心</t>
    <rPh sb="0" eb="1">
      <t>ケン</t>
    </rPh>
    <rPh sb="1" eb="2">
      <t>ココロ</t>
    </rPh>
    <phoneticPr fontId="2"/>
  </si>
  <si>
    <t>オガタ</t>
    <phoneticPr fontId="2"/>
  </si>
  <si>
    <t>トシムネ</t>
    <phoneticPr fontId="2"/>
  </si>
  <si>
    <t>悠太</t>
    <rPh sb="0" eb="2">
      <t>ユウタ</t>
    </rPh>
    <phoneticPr fontId="2"/>
  </si>
  <si>
    <t>乗越　</t>
    <rPh sb="0" eb="1">
      <t>ノ</t>
    </rPh>
    <rPh sb="1" eb="2">
      <t>コ</t>
    </rPh>
    <phoneticPr fontId="26"/>
  </si>
  <si>
    <t>ノリゴエ</t>
    <phoneticPr fontId="2"/>
  </si>
  <si>
    <t>ユウタ</t>
    <phoneticPr fontId="2"/>
  </si>
  <si>
    <t>モリイ</t>
    <phoneticPr fontId="2"/>
  </si>
  <si>
    <t>ソウキ</t>
    <phoneticPr fontId="2"/>
  </si>
  <si>
    <t>史椰</t>
    <rPh sb="0" eb="1">
      <t>シ</t>
    </rPh>
    <phoneticPr fontId="2"/>
  </si>
  <si>
    <t>菊池　</t>
    <rPh sb="0" eb="2">
      <t>キクチ</t>
    </rPh>
    <phoneticPr fontId="26"/>
  </si>
  <si>
    <t>キクチ</t>
    <phoneticPr fontId="2"/>
  </si>
  <si>
    <t>フミヤ</t>
    <phoneticPr fontId="2"/>
  </si>
  <si>
    <t>サカイ</t>
    <phoneticPr fontId="2"/>
  </si>
  <si>
    <t>エイヤ</t>
    <phoneticPr fontId="2"/>
  </si>
  <si>
    <t>田久保　</t>
    <rPh sb="0" eb="3">
      <t>タクボ</t>
    </rPh>
    <phoneticPr fontId="26"/>
  </si>
  <si>
    <t>虹佑</t>
    <phoneticPr fontId="2"/>
  </si>
  <si>
    <t>タクボ</t>
    <phoneticPr fontId="2"/>
  </si>
  <si>
    <t>コウ</t>
    <phoneticPr fontId="2"/>
  </si>
  <si>
    <t>スナバ</t>
    <phoneticPr fontId="2"/>
  </si>
  <si>
    <t>ヒデユキ</t>
    <phoneticPr fontId="2"/>
  </si>
  <si>
    <t>西海神小学校</t>
    <rPh sb="0" eb="3">
      <t>ニシカイジン</t>
    </rPh>
    <phoneticPr fontId="26"/>
  </si>
  <si>
    <t>小川</t>
    <rPh sb="0" eb="2">
      <t>オガワ</t>
    </rPh>
    <phoneticPr fontId="2"/>
  </si>
  <si>
    <t>宗佑</t>
    <rPh sb="0" eb="2">
      <t>ソウスケ</t>
    </rPh>
    <phoneticPr fontId="2"/>
  </si>
  <si>
    <t>オガワ</t>
    <phoneticPr fontId="2"/>
  </si>
  <si>
    <t>ソウスケ</t>
    <phoneticPr fontId="2"/>
  </si>
  <si>
    <t>七次台小学校</t>
    <rPh sb="0" eb="1">
      <t>ナナ</t>
    </rPh>
    <rPh sb="1" eb="2">
      <t>ツギ</t>
    </rPh>
    <rPh sb="2" eb="3">
      <t>ダイ</t>
    </rPh>
    <rPh sb="3" eb="6">
      <t>ショウガッコウ</t>
    </rPh>
    <phoneticPr fontId="2"/>
  </si>
  <si>
    <t>森井</t>
    <rPh sb="0" eb="2">
      <t>モリイ</t>
    </rPh>
    <phoneticPr fontId="2"/>
  </si>
  <si>
    <t>雄史</t>
    <rPh sb="0" eb="1">
      <t>タケシ</t>
    </rPh>
    <rPh sb="1" eb="2">
      <t>シ</t>
    </rPh>
    <phoneticPr fontId="2"/>
  </si>
  <si>
    <t>モリイ</t>
    <phoneticPr fontId="2"/>
  </si>
  <si>
    <t>タケシ</t>
    <phoneticPr fontId="2"/>
  </si>
  <si>
    <t>千葉県船橋市印内2-5-27-407</t>
    <rPh sb="0" eb="3">
      <t>チバケン</t>
    </rPh>
    <rPh sb="3" eb="6">
      <t>フナバシシ</t>
    </rPh>
    <rPh sb="6" eb="8">
      <t>インナイ</t>
    </rPh>
    <phoneticPr fontId="2"/>
  </si>
  <si>
    <t>273</t>
    <phoneticPr fontId="2"/>
  </si>
  <si>
    <t>0039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</si>
</sst>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8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3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3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3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3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3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23" fillId="0" borderId="7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23" fillId="0" borderId="40" xfId="0" applyFont="1" applyBorder="1" applyAlignment="1" applyProtection="1">
      <alignment horizontal="center" vertical="center"/>
      <protection locked="0"/>
    </xf>
    <xf numFmtId="0" fontId="23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8" fillId="0" borderId="32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465E83DE-376B-49A5-AB70-8A10793D96C0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AFB62A89-C3AD-4478-8064-13FC53F8349E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>
          <a:extLst>
            <a:ext uri="{FF2B5EF4-FFF2-40B4-BE49-F238E27FC236}">
              <a16:creationId xmlns:a16="http://schemas.microsoft.com/office/drawing/2014/main" id="{8036E30E-791F-42FE-9D40-982303B8DFDD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>
          <a:extLst>
            <a:ext uri="{FF2B5EF4-FFF2-40B4-BE49-F238E27FC236}">
              <a16:creationId xmlns:a16="http://schemas.microsoft.com/office/drawing/2014/main" id="{A8363AC3-A7A4-426C-B960-49957E1D16BE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M11" sqref="M11:O1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36" t="s">
        <v>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</row>
    <row r="2" spans="1:51" ht="14.4" customHeight="1">
      <c r="A2" s="122" t="s">
        <v>1</v>
      </c>
      <c r="B2" s="123"/>
      <c r="C2" s="124" t="s">
        <v>123</v>
      </c>
      <c r="D2" s="125"/>
      <c r="E2" s="125"/>
      <c r="F2" s="125"/>
      <c r="G2" s="125"/>
      <c r="H2" s="125"/>
      <c r="I2" s="126"/>
      <c r="J2" s="95" t="s">
        <v>2</v>
      </c>
      <c r="K2" s="241"/>
      <c r="L2" s="241"/>
      <c r="M2" s="241"/>
      <c r="N2" s="241"/>
      <c r="O2" s="242"/>
      <c r="P2" s="95" t="s">
        <v>3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4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5</v>
      </c>
      <c r="AW2" t="s">
        <v>6</v>
      </c>
      <c r="AX2" t="s">
        <v>7</v>
      </c>
    </row>
    <row r="3" spans="1:51" ht="24" customHeight="1">
      <c r="A3" s="127" t="s">
        <v>8</v>
      </c>
      <c r="B3" s="128"/>
      <c r="C3" s="129" t="s">
        <v>124</v>
      </c>
      <c r="D3" s="130"/>
      <c r="E3" s="130"/>
      <c r="F3" s="130"/>
      <c r="G3" s="130"/>
      <c r="H3" s="130"/>
      <c r="I3" s="131"/>
      <c r="J3" s="238" t="s">
        <v>5</v>
      </c>
      <c r="K3" s="239"/>
      <c r="L3" s="239"/>
      <c r="M3" s="239"/>
      <c r="N3" s="239"/>
      <c r="O3" s="240"/>
      <c r="P3" s="97" t="s">
        <v>125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2" t="s">
        <v>6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50" t="s">
        <v>13</v>
      </c>
      <c r="B4" s="251"/>
      <c r="C4" s="243">
        <v>434064852</v>
      </c>
      <c r="D4" s="244"/>
      <c r="E4" s="244"/>
      <c r="F4" s="244"/>
      <c r="G4" s="244"/>
      <c r="H4" s="244"/>
      <c r="I4" s="245"/>
      <c r="J4" s="254" t="s">
        <v>14</v>
      </c>
      <c r="K4" s="255"/>
      <c r="L4" s="255"/>
      <c r="M4" s="255"/>
      <c r="N4" s="255"/>
      <c r="O4" s="256"/>
      <c r="P4" s="177" t="s">
        <v>15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59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2" t="s">
        <v>17</v>
      </c>
      <c r="B5" s="253"/>
      <c r="C5" s="246"/>
      <c r="D5" s="247"/>
      <c r="E5" s="247"/>
      <c r="F5" s="247"/>
      <c r="G5" s="247"/>
      <c r="H5" s="247"/>
      <c r="I5" s="248"/>
      <c r="J5" s="217">
        <v>12006</v>
      </c>
      <c r="K5" s="217"/>
      <c r="L5" s="217"/>
      <c r="M5" s="217"/>
      <c r="N5" s="217"/>
      <c r="O5" s="217"/>
      <c r="P5" s="178" t="s">
        <v>126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127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18</v>
      </c>
      <c r="AW5" t="s">
        <v>19</v>
      </c>
    </row>
    <row r="6" spans="1:51" ht="22.5" customHeight="1">
      <c r="A6" s="74" t="s">
        <v>20</v>
      </c>
      <c r="B6" s="147"/>
      <c r="C6" s="151" t="s">
        <v>21</v>
      </c>
      <c r="D6" s="152"/>
      <c r="E6" s="153" t="s">
        <v>22</v>
      </c>
      <c r="F6" s="154"/>
      <c r="G6" s="218" t="s">
        <v>23</v>
      </c>
      <c r="H6" s="218"/>
      <c r="I6" s="218"/>
      <c r="J6" s="218" t="s">
        <v>24</v>
      </c>
      <c r="K6" s="218"/>
      <c r="L6" s="218"/>
      <c r="M6" s="218" t="s">
        <v>25</v>
      </c>
      <c r="N6" s="218"/>
      <c r="O6" s="218"/>
      <c r="P6" s="159" t="s">
        <v>26</v>
      </c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1" t="s">
        <v>27</v>
      </c>
      <c r="AL6" s="161"/>
      <c r="AM6" s="161"/>
      <c r="AN6" s="161"/>
      <c r="AO6" s="161"/>
      <c r="AP6" s="161"/>
      <c r="AQ6" s="161"/>
      <c r="AR6" s="161"/>
      <c r="AS6" s="161"/>
      <c r="AT6" s="34" t="s">
        <v>28</v>
      </c>
    </row>
    <row r="7" spans="1:51" ht="13.5" customHeight="1">
      <c r="A7" s="74"/>
      <c r="B7" s="147"/>
      <c r="C7" s="155" t="s">
        <v>128</v>
      </c>
      <c r="D7" s="115"/>
      <c r="E7" s="115" t="s">
        <v>129</v>
      </c>
      <c r="F7" s="117"/>
      <c r="G7" s="219">
        <v>506063307</v>
      </c>
      <c r="H7" s="219"/>
      <c r="I7" s="219"/>
      <c r="J7" s="219">
        <v>18504</v>
      </c>
      <c r="K7" s="219"/>
      <c r="L7" s="219"/>
      <c r="M7" s="219">
        <v>428654</v>
      </c>
      <c r="N7" s="219"/>
      <c r="O7" s="219"/>
      <c r="P7" s="182" t="s">
        <v>29</v>
      </c>
      <c r="Q7" s="183"/>
      <c r="R7" s="149" t="s">
        <v>132</v>
      </c>
      <c r="S7" s="150"/>
      <c r="T7" s="150"/>
      <c r="U7" s="150"/>
      <c r="V7" s="27" t="s">
        <v>30</v>
      </c>
      <c r="W7" s="138" t="s">
        <v>133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31</v>
      </c>
      <c r="AL7" s="59" t="s">
        <v>135</v>
      </c>
      <c r="AM7" s="60"/>
      <c r="AN7" s="60"/>
      <c r="AO7" s="60"/>
      <c r="AP7" s="60"/>
      <c r="AQ7" s="60"/>
      <c r="AR7" s="60"/>
      <c r="AS7" s="36" t="s">
        <v>32</v>
      </c>
      <c r="AT7" s="53">
        <v>56</v>
      </c>
    </row>
    <row r="8" spans="1:51" ht="18" customHeight="1">
      <c r="A8" s="74"/>
      <c r="B8" s="147"/>
      <c r="C8" s="156" t="s">
        <v>130</v>
      </c>
      <c r="D8" s="119"/>
      <c r="E8" s="119" t="s">
        <v>131</v>
      </c>
      <c r="F8" s="121"/>
      <c r="G8" s="219"/>
      <c r="H8" s="219"/>
      <c r="I8" s="219"/>
      <c r="J8" s="219"/>
      <c r="K8" s="219"/>
      <c r="L8" s="219"/>
      <c r="M8" s="219"/>
      <c r="N8" s="219"/>
      <c r="O8" s="219"/>
      <c r="P8" s="157" t="s">
        <v>134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1" t="s">
        <v>136</v>
      </c>
      <c r="AL8" s="62"/>
      <c r="AM8" s="62"/>
      <c r="AN8" s="62"/>
      <c r="AO8" s="37" t="s">
        <v>30</v>
      </c>
      <c r="AP8" s="63" t="s">
        <v>137</v>
      </c>
      <c r="AQ8" s="62"/>
      <c r="AR8" s="62"/>
      <c r="AS8" s="64"/>
      <c r="AT8" s="53"/>
    </row>
    <row r="9" spans="1:51" ht="14.4" customHeight="1">
      <c r="A9" s="74" t="s">
        <v>33</v>
      </c>
      <c r="B9" s="147"/>
      <c r="C9" s="114" t="s">
        <v>203</v>
      </c>
      <c r="D9" s="115"/>
      <c r="E9" s="116" t="s">
        <v>204</v>
      </c>
      <c r="F9" s="117"/>
      <c r="G9" s="219">
        <v>524185955</v>
      </c>
      <c r="H9" s="219"/>
      <c r="I9" s="219"/>
      <c r="J9" s="219"/>
      <c r="K9" s="219"/>
      <c r="L9" s="219"/>
      <c r="M9" s="219"/>
      <c r="N9" s="219"/>
      <c r="O9" s="219"/>
      <c r="P9" s="182" t="s">
        <v>29</v>
      </c>
      <c r="Q9" s="183"/>
      <c r="R9" s="149" t="s">
        <v>206</v>
      </c>
      <c r="S9" s="150"/>
      <c r="T9" s="150"/>
      <c r="U9" s="150"/>
      <c r="V9" s="27" t="s">
        <v>30</v>
      </c>
      <c r="W9" s="138" t="s">
        <v>207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31</v>
      </c>
      <c r="AL9" s="59"/>
      <c r="AM9" s="60"/>
      <c r="AN9" s="60"/>
      <c r="AO9" s="60"/>
      <c r="AP9" s="60"/>
      <c r="AQ9" s="60"/>
      <c r="AR9" s="60"/>
      <c r="AS9" s="36" t="s">
        <v>32</v>
      </c>
      <c r="AT9" s="54">
        <v>48</v>
      </c>
    </row>
    <row r="10" spans="1:51" ht="18" customHeight="1">
      <c r="A10" s="74"/>
      <c r="B10" s="147"/>
      <c r="C10" s="118" t="s">
        <v>201</v>
      </c>
      <c r="D10" s="119"/>
      <c r="E10" s="120" t="s">
        <v>202</v>
      </c>
      <c r="F10" s="121"/>
      <c r="G10" s="219"/>
      <c r="H10" s="219"/>
      <c r="I10" s="219"/>
      <c r="J10" s="219"/>
      <c r="K10" s="219"/>
      <c r="L10" s="219"/>
      <c r="M10" s="219"/>
      <c r="N10" s="219"/>
      <c r="O10" s="219"/>
      <c r="P10" s="157" t="s">
        <v>205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1"/>
      <c r="AL10" s="62"/>
      <c r="AM10" s="62"/>
      <c r="AN10" s="62"/>
      <c r="AO10" s="37" t="s">
        <v>30</v>
      </c>
      <c r="AP10" s="63"/>
      <c r="AQ10" s="62"/>
      <c r="AR10" s="62"/>
      <c r="AS10" s="64"/>
      <c r="AT10" s="54"/>
    </row>
    <row r="11" spans="1:51" ht="14.4" customHeight="1">
      <c r="A11" s="74" t="s">
        <v>34</v>
      </c>
      <c r="B11" s="147"/>
      <c r="C11" s="155"/>
      <c r="D11" s="115"/>
      <c r="E11" s="115"/>
      <c r="F11" s="117"/>
      <c r="G11" s="219"/>
      <c r="H11" s="219"/>
      <c r="I11" s="219"/>
      <c r="J11" s="219"/>
      <c r="K11" s="219"/>
      <c r="L11" s="219"/>
      <c r="M11" s="219"/>
      <c r="N11" s="219"/>
      <c r="O11" s="219"/>
      <c r="P11" s="182" t="s">
        <v>29</v>
      </c>
      <c r="Q11" s="183"/>
      <c r="R11" s="150"/>
      <c r="S11" s="150"/>
      <c r="T11" s="150"/>
      <c r="U11" s="150"/>
      <c r="V11" s="27" t="s">
        <v>30</v>
      </c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31</v>
      </c>
      <c r="AL11" s="60"/>
      <c r="AM11" s="60"/>
      <c r="AN11" s="60"/>
      <c r="AO11" s="60"/>
      <c r="AP11" s="60"/>
      <c r="AQ11" s="60"/>
      <c r="AR11" s="60"/>
      <c r="AS11" s="36" t="s">
        <v>32</v>
      </c>
      <c r="AT11" s="54"/>
    </row>
    <row r="12" spans="1:51" ht="18" customHeight="1">
      <c r="A12" s="74"/>
      <c r="B12" s="147"/>
      <c r="C12" s="156"/>
      <c r="D12" s="119"/>
      <c r="E12" s="119"/>
      <c r="F12" s="121"/>
      <c r="G12" s="219"/>
      <c r="H12" s="219"/>
      <c r="I12" s="219"/>
      <c r="J12" s="219"/>
      <c r="K12" s="219"/>
      <c r="L12" s="219"/>
      <c r="M12" s="219"/>
      <c r="N12" s="219"/>
      <c r="O12" s="219"/>
      <c r="P12" s="157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158"/>
      <c r="AL12" s="62"/>
      <c r="AM12" s="62"/>
      <c r="AN12" s="62"/>
      <c r="AO12" s="37" t="s">
        <v>30</v>
      </c>
      <c r="AP12" s="62"/>
      <c r="AQ12" s="62"/>
      <c r="AR12" s="62"/>
      <c r="AS12" s="64"/>
      <c r="AT12" s="54"/>
    </row>
    <row r="13" spans="1:51" ht="15" customHeight="1">
      <c r="A13" s="74" t="s">
        <v>35</v>
      </c>
      <c r="B13" s="147"/>
      <c r="C13" s="155"/>
      <c r="D13" s="115"/>
      <c r="E13" s="115"/>
      <c r="F13" s="117"/>
      <c r="G13" s="224"/>
      <c r="H13" s="224"/>
      <c r="I13" s="224"/>
      <c r="J13" s="224"/>
      <c r="K13" s="224"/>
      <c r="L13" s="224"/>
      <c r="M13" s="224"/>
      <c r="N13" s="224"/>
      <c r="O13" s="22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55"/>
    </row>
    <row r="14" spans="1:51" ht="18" customHeight="1">
      <c r="A14" s="74"/>
      <c r="B14" s="147"/>
      <c r="C14" s="156"/>
      <c r="D14" s="119"/>
      <c r="E14" s="119"/>
      <c r="F14" s="121"/>
      <c r="G14" s="224"/>
      <c r="H14" s="224"/>
      <c r="I14" s="224"/>
      <c r="J14" s="224"/>
      <c r="K14" s="224"/>
      <c r="L14" s="224"/>
      <c r="M14" s="224"/>
      <c r="N14" s="224"/>
      <c r="O14" s="22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55"/>
    </row>
    <row r="15" spans="1:51" ht="15" customHeight="1">
      <c r="A15" s="225" t="s">
        <v>36</v>
      </c>
      <c r="B15" s="147"/>
      <c r="C15" s="114" t="s">
        <v>138</v>
      </c>
      <c r="D15" s="115"/>
      <c r="E15" s="116" t="s">
        <v>139</v>
      </c>
      <c r="F15" s="117"/>
      <c r="G15" s="224"/>
      <c r="H15" s="224"/>
      <c r="I15" s="224"/>
      <c r="J15" s="224"/>
      <c r="K15" s="224"/>
      <c r="L15" s="224"/>
      <c r="M15" s="224"/>
      <c r="N15" s="224"/>
      <c r="O15" s="224"/>
      <c r="P15" s="182" t="s">
        <v>29</v>
      </c>
      <c r="Q15" s="183"/>
      <c r="R15" s="149" t="s">
        <v>132</v>
      </c>
      <c r="S15" s="150"/>
      <c r="T15" s="150"/>
      <c r="U15" s="150"/>
      <c r="V15" s="27" t="s">
        <v>30</v>
      </c>
      <c r="W15" s="138" t="s">
        <v>142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31</v>
      </c>
      <c r="AL15" s="59" t="s">
        <v>135</v>
      </c>
      <c r="AM15" s="60"/>
      <c r="AN15" s="60"/>
      <c r="AO15" s="60"/>
      <c r="AP15" s="60"/>
      <c r="AQ15" s="60"/>
      <c r="AR15" s="60"/>
      <c r="AS15" s="36" t="s">
        <v>32</v>
      </c>
      <c r="AT15" s="54">
        <v>47</v>
      </c>
    </row>
    <row r="16" spans="1:51" ht="18" customHeight="1">
      <c r="A16" s="74"/>
      <c r="B16" s="147"/>
      <c r="C16" s="118" t="s">
        <v>140</v>
      </c>
      <c r="D16" s="119"/>
      <c r="E16" s="120" t="s">
        <v>141</v>
      </c>
      <c r="F16" s="121"/>
      <c r="G16" s="224"/>
      <c r="H16" s="224"/>
      <c r="I16" s="224"/>
      <c r="J16" s="224"/>
      <c r="K16" s="224"/>
      <c r="L16" s="224"/>
      <c r="M16" s="224"/>
      <c r="N16" s="224"/>
      <c r="O16" s="224"/>
      <c r="P16" s="141" t="s">
        <v>143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1" t="s">
        <v>144</v>
      </c>
      <c r="AL16" s="62"/>
      <c r="AM16" s="62"/>
      <c r="AN16" s="62"/>
      <c r="AO16" s="37" t="s">
        <v>30</v>
      </c>
      <c r="AP16" s="63" t="s">
        <v>133</v>
      </c>
      <c r="AQ16" s="62"/>
      <c r="AR16" s="62"/>
      <c r="AS16" s="64"/>
      <c r="AT16" s="54"/>
    </row>
    <row r="17" spans="1:46">
      <c r="A17" s="74" t="s">
        <v>37</v>
      </c>
      <c r="B17" s="147"/>
      <c r="C17" s="202" t="str">
        <f>IF(P16="","",P16)</f>
        <v>千葉県船橋市夏見台5-14-13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38</v>
      </c>
      <c r="B19" s="147"/>
      <c r="C19" s="202" t="str">
        <f>IF(AL15="","",AL15&amp;"-"&amp;AK16&amp;"-"&amp;AP16)</f>
        <v>090-8597-0047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7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39</v>
      </c>
      <c r="B21" s="147"/>
      <c r="C21" s="234"/>
      <c r="D21" s="226"/>
      <c r="E21" s="226"/>
      <c r="F21" s="226"/>
      <c r="G21" s="226"/>
      <c r="H21" s="22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9"/>
      <c r="B22" s="249"/>
      <c r="C22" s="235"/>
      <c r="D22" s="227"/>
      <c r="E22" s="227"/>
      <c r="F22" s="227"/>
      <c r="G22" s="227"/>
      <c r="H22" s="22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22" t="s">
        <v>40</v>
      </c>
      <c r="B23" s="145" t="s">
        <v>41</v>
      </c>
      <c r="C23" s="210" t="s">
        <v>42</v>
      </c>
      <c r="D23" s="211"/>
      <c r="E23" s="212" t="s">
        <v>43</v>
      </c>
      <c r="F23" s="213"/>
      <c r="G23" s="145" t="s">
        <v>44</v>
      </c>
      <c r="H23" s="145"/>
      <c r="I23" s="145" t="s">
        <v>45</v>
      </c>
      <c r="J23" s="145"/>
      <c r="K23" s="145"/>
      <c r="L23" s="145"/>
      <c r="M23" s="145" t="s">
        <v>46</v>
      </c>
      <c r="N23" s="145"/>
      <c r="O23" s="145"/>
      <c r="P23" s="144" t="s">
        <v>47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3"/>
      <c r="B24" s="147"/>
      <c r="C24" s="192" t="s">
        <v>48</v>
      </c>
      <c r="D24" s="193"/>
      <c r="E24" s="194" t="s">
        <v>49</v>
      </c>
      <c r="F24" s="195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50</v>
      </c>
      <c r="Z24" s="96"/>
      <c r="AA24" s="96"/>
      <c r="AB24" s="96"/>
      <c r="AC24" s="96"/>
      <c r="AD24" s="96"/>
      <c r="AE24" s="96"/>
      <c r="AF24" s="96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0">
        <v>1</v>
      </c>
      <c r="B25" s="112" t="s">
        <v>145</v>
      </c>
      <c r="C25" s="155" t="s">
        <v>149</v>
      </c>
      <c r="D25" s="115"/>
      <c r="E25" s="115" t="s">
        <v>150</v>
      </c>
      <c r="F25" s="117"/>
      <c r="G25" s="100">
        <v>5</v>
      </c>
      <c r="H25" s="101"/>
      <c r="I25" s="100" t="s">
        <v>151</v>
      </c>
      <c r="J25" s="105"/>
      <c r="K25" s="105"/>
      <c r="L25" s="101"/>
      <c r="M25" s="100">
        <v>521556710</v>
      </c>
      <c r="N25" s="105"/>
      <c r="O25" s="101"/>
      <c r="P25" s="100">
        <v>157</v>
      </c>
      <c r="Q25" s="105"/>
      <c r="R25" s="105"/>
      <c r="S25" s="105"/>
      <c r="T25" s="108"/>
      <c r="U25" s="1"/>
      <c r="V25" s="1"/>
      <c r="W25" s="1"/>
      <c r="X25" s="1"/>
      <c r="Y25" s="228">
        <v>9</v>
      </c>
      <c r="Z25" s="229"/>
      <c r="AA25" s="229"/>
      <c r="AB25" s="229"/>
      <c r="AC25" s="229"/>
      <c r="AD25" s="229"/>
      <c r="AE25" s="229"/>
      <c r="AF25" s="229"/>
      <c r="AG25" s="23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56" t="s">
        <v>152</v>
      </c>
      <c r="D26" s="119"/>
      <c r="E26" s="119" t="s">
        <v>153</v>
      </c>
      <c r="F26" s="121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9"/>
      <c r="U26" s="1"/>
      <c r="V26" s="1"/>
      <c r="W26" s="1"/>
      <c r="X26" s="1"/>
      <c r="Y26" s="231"/>
      <c r="Z26" s="232"/>
      <c r="AA26" s="232"/>
      <c r="AB26" s="232"/>
      <c r="AC26" s="232"/>
      <c r="AD26" s="232"/>
      <c r="AE26" s="232"/>
      <c r="AF26" s="232"/>
      <c r="AG26" s="23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0">
        <v>2</v>
      </c>
      <c r="B27" s="112">
        <v>2</v>
      </c>
      <c r="C27" s="155" t="s">
        <v>164</v>
      </c>
      <c r="D27" s="115"/>
      <c r="E27" s="115" t="s">
        <v>165</v>
      </c>
      <c r="F27" s="117"/>
      <c r="G27" s="100">
        <v>5</v>
      </c>
      <c r="H27" s="101"/>
      <c r="I27" s="100" t="s">
        <v>166</v>
      </c>
      <c r="J27" s="105"/>
      <c r="K27" s="105"/>
      <c r="L27" s="101"/>
      <c r="M27" s="100">
        <v>522026366</v>
      </c>
      <c r="N27" s="105"/>
      <c r="O27" s="101"/>
      <c r="P27" s="100">
        <v>147</v>
      </c>
      <c r="Q27" s="105"/>
      <c r="R27" s="105"/>
      <c r="S27" s="105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56" t="s">
        <v>162</v>
      </c>
      <c r="D28" s="119"/>
      <c r="E28" s="119" t="s">
        <v>163</v>
      </c>
      <c r="F28" s="121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0">
        <v>3</v>
      </c>
      <c r="B29" s="112">
        <v>3</v>
      </c>
      <c r="C29" s="114" t="s">
        <v>179</v>
      </c>
      <c r="D29" s="115"/>
      <c r="E29" s="116" t="s">
        <v>180</v>
      </c>
      <c r="F29" s="117"/>
      <c r="G29" s="100">
        <v>5</v>
      </c>
      <c r="H29" s="101"/>
      <c r="I29" s="100" t="s">
        <v>151</v>
      </c>
      <c r="J29" s="105"/>
      <c r="K29" s="105"/>
      <c r="L29" s="101"/>
      <c r="M29" s="100">
        <v>524138623</v>
      </c>
      <c r="N29" s="105"/>
      <c r="O29" s="101"/>
      <c r="P29" s="100">
        <v>159</v>
      </c>
      <c r="Q29" s="105"/>
      <c r="R29" s="105"/>
      <c r="S29" s="105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220" t="s">
        <v>178</v>
      </c>
      <c r="D30" s="119"/>
      <c r="E30" s="120" t="s">
        <v>177</v>
      </c>
      <c r="F30" s="121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0">
        <v>4</v>
      </c>
      <c r="B31" s="112">
        <v>4</v>
      </c>
      <c r="C31" s="114" t="s">
        <v>181</v>
      </c>
      <c r="D31" s="115"/>
      <c r="E31" s="116" t="s">
        <v>182</v>
      </c>
      <c r="F31" s="117"/>
      <c r="G31" s="100">
        <v>4</v>
      </c>
      <c r="H31" s="101"/>
      <c r="I31" s="104" t="s">
        <v>154</v>
      </c>
      <c r="J31" s="105"/>
      <c r="K31" s="105"/>
      <c r="L31" s="101"/>
      <c r="M31" s="100">
        <v>521227979</v>
      </c>
      <c r="N31" s="105"/>
      <c r="O31" s="101"/>
      <c r="P31" s="100">
        <v>138</v>
      </c>
      <c r="Q31" s="105"/>
      <c r="R31" s="105"/>
      <c r="S31" s="105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155</v>
      </c>
      <c r="D32" s="119"/>
      <c r="E32" s="120" t="s">
        <v>156</v>
      </c>
      <c r="F32" s="121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9"/>
      <c r="U32" s="1"/>
      <c r="V32" s="1"/>
      <c r="W32" s="1"/>
      <c r="X32" s="1"/>
      <c r="Y32" s="132" t="s">
        <v>51</v>
      </c>
      <c r="Z32" s="96"/>
      <c r="AA32" s="96"/>
      <c r="AB32" s="96"/>
      <c r="AC32" s="96"/>
      <c r="AD32" s="96"/>
      <c r="AE32" s="96"/>
      <c r="AF32" s="96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0">
        <v>5</v>
      </c>
      <c r="B33" s="112">
        <v>5</v>
      </c>
      <c r="C33" s="184" t="s">
        <v>157</v>
      </c>
      <c r="D33" s="185"/>
      <c r="E33" s="214" t="s">
        <v>158</v>
      </c>
      <c r="F33" s="209"/>
      <c r="G33" s="100">
        <v>4</v>
      </c>
      <c r="H33" s="101"/>
      <c r="I33" s="100" t="s">
        <v>151</v>
      </c>
      <c r="J33" s="105"/>
      <c r="K33" s="105"/>
      <c r="L33" s="101"/>
      <c r="M33" s="100">
        <v>522339954</v>
      </c>
      <c r="N33" s="105"/>
      <c r="O33" s="101"/>
      <c r="P33" s="100">
        <v>135</v>
      </c>
      <c r="Q33" s="105"/>
      <c r="R33" s="105"/>
      <c r="S33" s="105"/>
      <c r="T33" s="108"/>
      <c r="U33" s="1"/>
      <c r="V33" s="1"/>
      <c r="W33" s="1"/>
      <c r="X33" s="1"/>
      <c r="Y33" s="134">
        <v>1</v>
      </c>
      <c r="Z33" s="105"/>
      <c r="AA33" s="105"/>
      <c r="AB33" s="105"/>
      <c r="AC33" s="105"/>
      <c r="AD33" s="105"/>
      <c r="AE33" s="105"/>
      <c r="AF33" s="105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215" t="s">
        <v>159</v>
      </c>
      <c r="D34" s="204"/>
      <c r="E34" s="216" t="s">
        <v>160</v>
      </c>
      <c r="F34" s="206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0">
        <v>6</v>
      </c>
      <c r="B35" s="112">
        <v>6</v>
      </c>
      <c r="C35" s="207" t="s">
        <v>185</v>
      </c>
      <c r="D35" s="185"/>
      <c r="E35" s="208" t="s">
        <v>186</v>
      </c>
      <c r="F35" s="209"/>
      <c r="G35" s="100">
        <v>4</v>
      </c>
      <c r="H35" s="101"/>
      <c r="I35" s="221" t="s">
        <v>151</v>
      </c>
      <c r="J35" s="221"/>
      <c r="K35" s="221"/>
      <c r="L35" s="221"/>
      <c r="M35" s="100">
        <v>524024084</v>
      </c>
      <c r="N35" s="105"/>
      <c r="O35" s="101"/>
      <c r="P35" s="100">
        <v>136</v>
      </c>
      <c r="Q35" s="105"/>
      <c r="R35" s="105"/>
      <c r="S35" s="105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203" t="s">
        <v>184</v>
      </c>
      <c r="D36" s="204"/>
      <c r="E36" s="205" t="s">
        <v>183</v>
      </c>
      <c r="F36" s="206"/>
      <c r="G36" s="102"/>
      <c r="H36" s="103"/>
      <c r="I36" s="221"/>
      <c r="J36" s="221"/>
      <c r="K36" s="221"/>
      <c r="L36" s="221"/>
      <c r="M36" s="102"/>
      <c r="N36" s="106"/>
      <c r="O36" s="103"/>
      <c r="P36" s="102"/>
      <c r="Q36" s="106"/>
      <c r="R36" s="106"/>
      <c r="S36" s="106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0">
        <v>7</v>
      </c>
      <c r="B37" s="112">
        <v>7</v>
      </c>
      <c r="C37" s="207" t="s">
        <v>187</v>
      </c>
      <c r="D37" s="185"/>
      <c r="E37" s="208" t="s">
        <v>188</v>
      </c>
      <c r="F37" s="209"/>
      <c r="G37" s="100">
        <v>3</v>
      </c>
      <c r="H37" s="101"/>
      <c r="I37" s="100" t="s">
        <v>166</v>
      </c>
      <c r="J37" s="105"/>
      <c r="K37" s="105"/>
      <c r="L37" s="101"/>
      <c r="M37" s="100">
        <v>522026373</v>
      </c>
      <c r="N37" s="105"/>
      <c r="O37" s="101"/>
      <c r="P37" s="100">
        <v>142</v>
      </c>
      <c r="Q37" s="105"/>
      <c r="R37" s="105"/>
      <c r="S37" s="105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215" t="s">
        <v>162</v>
      </c>
      <c r="D38" s="204"/>
      <c r="E38" s="216" t="s">
        <v>167</v>
      </c>
      <c r="F38" s="206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0">
        <v>8</v>
      </c>
      <c r="B39" s="112">
        <v>8</v>
      </c>
      <c r="C39" s="207" t="s">
        <v>198</v>
      </c>
      <c r="D39" s="185"/>
      <c r="E39" s="208" t="s">
        <v>199</v>
      </c>
      <c r="F39" s="209"/>
      <c r="G39" s="100">
        <v>3</v>
      </c>
      <c r="H39" s="101"/>
      <c r="I39" s="104" t="s">
        <v>200</v>
      </c>
      <c r="J39" s="105"/>
      <c r="K39" s="105"/>
      <c r="L39" s="101"/>
      <c r="M39" s="100">
        <v>524024094</v>
      </c>
      <c r="N39" s="105"/>
      <c r="O39" s="101"/>
      <c r="P39" s="100">
        <v>140</v>
      </c>
      <c r="Q39" s="105"/>
      <c r="R39" s="105"/>
      <c r="S39" s="105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203" t="s">
        <v>196</v>
      </c>
      <c r="D40" s="204"/>
      <c r="E40" s="205" t="s">
        <v>197</v>
      </c>
      <c r="F40" s="206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0">
        <v>9</v>
      </c>
      <c r="B41" s="112">
        <v>9</v>
      </c>
      <c r="C41" s="207" t="s">
        <v>191</v>
      </c>
      <c r="D41" s="185"/>
      <c r="E41" s="208" t="s">
        <v>192</v>
      </c>
      <c r="F41" s="209"/>
      <c r="G41" s="100">
        <v>3</v>
      </c>
      <c r="H41" s="101"/>
      <c r="I41" s="221" t="s">
        <v>195</v>
      </c>
      <c r="J41" s="221"/>
      <c r="K41" s="221"/>
      <c r="L41" s="221"/>
      <c r="M41" s="107">
        <v>524138616</v>
      </c>
      <c r="N41" s="107"/>
      <c r="O41" s="107"/>
      <c r="P41" s="100">
        <v>133</v>
      </c>
      <c r="Q41" s="105"/>
      <c r="R41" s="105"/>
      <c r="S41" s="105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203" t="s">
        <v>189</v>
      </c>
      <c r="D42" s="204"/>
      <c r="E42" s="205" t="s">
        <v>190</v>
      </c>
      <c r="F42" s="206"/>
      <c r="G42" s="102"/>
      <c r="H42" s="103"/>
      <c r="I42" s="221"/>
      <c r="J42" s="221"/>
      <c r="K42" s="221"/>
      <c r="L42" s="221"/>
      <c r="M42" s="107"/>
      <c r="N42" s="107"/>
      <c r="O42" s="107"/>
      <c r="P42" s="102"/>
      <c r="Q42" s="106"/>
      <c r="R42" s="106"/>
      <c r="S42" s="106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0">
        <v>10</v>
      </c>
      <c r="B43" s="112">
        <v>10</v>
      </c>
      <c r="C43" s="207" t="s">
        <v>193</v>
      </c>
      <c r="D43" s="185"/>
      <c r="E43" s="208" t="s">
        <v>194</v>
      </c>
      <c r="F43" s="209"/>
      <c r="G43" s="100">
        <v>2</v>
      </c>
      <c r="H43" s="101"/>
      <c r="I43" s="104" t="s">
        <v>146</v>
      </c>
      <c r="J43" s="105"/>
      <c r="K43" s="105"/>
      <c r="L43" s="101"/>
      <c r="M43" s="100">
        <v>522339978</v>
      </c>
      <c r="N43" s="105"/>
      <c r="O43" s="101"/>
      <c r="P43" s="100">
        <v>126</v>
      </c>
      <c r="Q43" s="105"/>
      <c r="R43" s="105"/>
      <c r="S43" s="105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203" t="s">
        <v>147</v>
      </c>
      <c r="D44" s="204"/>
      <c r="E44" s="205" t="s">
        <v>161</v>
      </c>
      <c r="F44" s="206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0">
        <v>11</v>
      </c>
      <c r="B45" s="112">
        <v>11</v>
      </c>
      <c r="C45" s="114" t="s">
        <v>170</v>
      </c>
      <c r="D45" s="115"/>
      <c r="E45" s="116" t="s">
        <v>171</v>
      </c>
      <c r="F45" s="117"/>
      <c r="G45" s="100">
        <v>2</v>
      </c>
      <c r="H45" s="101"/>
      <c r="I45" s="104" t="s">
        <v>172</v>
      </c>
      <c r="J45" s="105"/>
      <c r="K45" s="105"/>
      <c r="L45" s="101"/>
      <c r="M45" s="107">
        <v>523244738</v>
      </c>
      <c r="N45" s="107"/>
      <c r="O45" s="107"/>
      <c r="P45" s="100">
        <v>129</v>
      </c>
      <c r="Q45" s="105"/>
      <c r="R45" s="105"/>
      <c r="S45" s="105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168</v>
      </c>
      <c r="D46" s="119"/>
      <c r="E46" s="120" t="s">
        <v>169</v>
      </c>
      <c r="F46" s="121"/>
      <c r="G46" s="102"/>
      <c r="H46" s="103"/>
      <c r="I46" s="102"/>
      <c r="J46" s="106"/>
      <c r="K46" s="106"/>
      <c r="L46" s="103"/>
      <c r="M46" s="107"/>
      <c r="N46" s="107"/>
      <c r="O46" s="107"/>
      <c r="P46" s="102"/>
      <c r="Q46" s="106"/>
      <c r="R46" s="106"/>
      <c r="S46" s="106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0">
        <v>12</v>
      </c>
      <c r="B47" s="112">
        <v>12</v>
      </c>
      <c r="C47" s="155" t="s">
        <v>175</v>
      </c>
      <c r="D47" s="115"/>
      <c r="E47" s="115" t="s">
        <v>176</v>
      </c>
      <c r="F47" s="117"/>
      <c r="G47" s="100">
        <v>2</v>
      </c>
      <c r="H47" s="101"/>
      <c r="I47" s="100" t="s">
        <v>148</v>
      </c>
      <c r="J47" s="105"/>
      <c r="K47" s="105"/>
      <c r="L47" s="101"/>
      <c r="M47" s="100">
        <v>523543626</v>
      </c>
      <c r="N47" s="105"/>
      <c r="O47" s="101"/>
      <c r="P47" s="100">
        <v>121</v>
      </c>
      <c r="Q47" s="105"/>
      <c r="R47" s="105"/>
      <c r="S47" s="105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7"/>
      <c r="B48" s="198"/>
      <c r="C48" s="199" t="s">
        <v>173</v>
      </c>
      <c r="D48" s="200"/>
      <c r="E48" s="200" t="s">
        <v>174</v>
      </c>
      <c r="F48" s="201"/>
      <c r="G48" s="181"/>
      <c r="H48" s="196"/>
      <c r="I48" s="181"/>
      <c r="J48" s="136"/>
      <c r="K48" s="136"/>
      <c r="L48" s="196"/>
      <c r="M48" s="181"/>
      <c r="N48" s="136"/>
      <c r="O48" s="196"/>
      <c r="P48" s="181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9"/>
      <c r="F49" s="80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/>
      <c r="D50" s="82"/>
      <c r="E50" s="83"/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91"/>
      <c r="D51" s="78"/>
      <c r="E51" s="78"/>
      <c r="F51" s="80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2"/>
      <c r="D52" s="93"/>
      <c r="E52" s="93"/>
      <c r="F52" s="94"/>
      <c r="G52" s="85"/>
      <c r="H52" s="86"/>
      <c r="I52" s="85"/>
      <c r="J52" s="87"/>
      <c r="K52" s="87"/>
      <c r="L52" s="86"/>
      <c r="M52" s="85"/>
      <c r="N52" s="87"/>
      <c r="O52" s="86"/>
      <c r="P52" s="85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6" t="s">
        <v>52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8"/>
      <c r="U54" s="2"/>
      <c r="V54" s="172" t="s">
        <v>53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9"/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1"/>
      <c r="U55" s="2"/>
      <c r="V55" s="56">
        <f>LEN(A55)</f>
        <v>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57" t="s">
        <v>54</v>
      </c>
      <c r="B1" s="257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3.8" thickBot="1">
      <c r="A2" s="257"/>
      <c r="B2" s="257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8" t="s">
        <v>61</v>
      </c>
      <c r="B4" s="259"/>
      <c r="C4" s="259"/>
      <c r="D4" s="259"/>
      <c r="E4" s="259"/>
      <c r="F4" s="259"/>
      <c r="G4" s="260"/>
      <c r="H4" s="5" t="s">
        <v>62</v>
      </c>
      <c r="I4" s="5" t="s">
        <v>50</v>
      </c>
      <c r="J4" s="261" t="s">
        <v>63</v>
      </c>
      <c r="K4" s="259"/>
      <c r="L4" s="259"/>
      <c r="M4" s="259"/>
      <c r="N4" s="259"/>
      <c r="O4" s="259"/>
      <c r="P4" s="259"/>
      <c r="Q4" s="260"/>
    </row>
    <row r="5" spans="1:41" ht="72" customHeight="1" thickBot="1">
      <c r="A5" s="262"/>
      <c r="B5" s="263"/>
      <c r="C5" s="263"/>
      <c r="D5" s="263"/>
      <c r="E5" s="263"/>
      <c r="F5" s="263"/>
      <c r="G5" s="264"/>
      <c r="H5" s="9" t="str">
        <f>IF(入力!J3="","",入力!J3)</f>
        <v>男子</v>
      </c>
      <c r="I5" s="9">
        <f>入力!Y25</f>
        <v>9</v>
      </c>
      <c r="J5" s="265"/>
      <c r="K5" s="266"/>
      <c r="L5" s="266"/>
      <c r="M5" s="266"/>
      <c r="N5" s="266"/>
      <c r="O5" s="266"/>
      <c r="P5" s="266"/>
      <c r="Q5" s="267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12006</v>
      </c>
      <c r="B7" s="13" t="str">
        <f>IF(入力!C3="","",入力!C3)</f>
        <v>塚田JSC</v>
      </c>
      <c r="C7" s="13" t="str">
        <f>IF(入力!C2="","",入力!C2)</f>
        <v>ツカダｼﾞｪｲｴｽｼｰ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新堂</v>
      </c>
      <c r="D16" s="13" t="str">
        <f>IF(入力!E8="","",入力!E8)</f>
        <v>尚紀</v>
      </c>
      <c r="E16" s="13" t="str">
        <f>IF(入力!C7="","",入力!C7)</f>
        <v>シンドウ</v>
      </c>
      <c r="F16" s="13" t="str">
        <f>IF(入力!E7="","",入力!E7)</f>
        <v>ナオキ</v>
      </c>
      <c r="G16" s="13">
        <f>IF(入力!G7="","",入力!G7)</f>
        <v>506063307</v>
      </c>
      <c r="H16" s="13">
        <f>IF(入力!J7="","",入力!J7)</f>
        <v>18504</v>
      </c>
      <c r="I16" s="13">
        <f>IF(入力!M7="","",入力!M7)</f>
        <v>428654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0047</v>
      </c>
      <c r="T16" s="13" t="str">
        <f>IF(入力!P8="","",入力!P8)</f>
        <v>千葉県船橋市藤原2-14-12</v>
      </c>
      <c r="U16" s="13" t="str">
        <f>IF(入力!AL7="","",入力!AL7)</f>
        <v>090</v>
      </c>
      <c r="V16" s="13" t="str">
        <f>IF(入力!AK8="","",入力!AK8)</f>
        <v>8491</v>
      </c>
      <c r="W16" s="13" t="str">
        <f>IF(入力!AP8="","",入力!AP8)</f>
        <v>0053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森井</v>
      </c>
      <c r="D17" s="13" t="str">
        <f>IF(入力!E10="","",入力!E10)</f>
        <v>雄史</v>
      </c>
      <c r="E17" s="13" t="str">
        <f>IF(入力!C9="","",入力!C9)</f>
        <v>モリイ</v>
      </c>
      <c r="F17" s="13" t="str">
        <f>IF(入力!E9="","",入力!E9)</f>
        <v>タケシ</v>
      </c>
      <c r="G17" s="13">
        <f>IF(入力!G9="","",入力!G9)</f>
        <v>524185955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48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0039</v>
      </c>
      <c r="T17" s="13" t="str">
        <f>IF(入力!P10="","",入力!P10)</f>
        <v>千葉県船橋市印内2-5-27-407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前田</v>
      </c>
      <c r="D22" s="13" t="str">
        <f>IF(入力!E16="","",入力!E16)</f>
        <v>正之</v>
      </c>
      <c r="E22" s="13" t="str">
        <f>IF(入力!C15="","",入力!C15)</f>
        <v>マエダ</v>
      </c>
      <c r="F22" s="13" t="str">
        <f>IF(入力!E15="","",入力!E15)</f>
        <v>マサユキ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0866</v>
      </c>
      <c r="T22" s="13" t="str">
        <f>IF(入力!P16="","",入力!P16)</f>
        <v>千葉県船橋市夏見台5-14-13</v>
      </c>
      <c r="U22" s="13" t="str">
        <f>IF(入力!AL15="","",入力!AL15)</f>
        <v>090</v>
      </c>
      <c r="V22" s="13" t="str">
        <f>IF(入力!AK16="","",入力!AK16)</f>
        <v>8597</v>
      </c>
      <c r="W22" s="13" t="str">
        <f>IF(入力!AP16="","",入力!AP16)</f>
        <v>0047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鈴木</v>
      </c>
      <c r="D24" s="51" t="str">
        <f>VLOOKUP($B$51,$A$53:$F$352,4)</f>
        <v>悠真</v>
      </c>
      <c r="E24" s="51" t="str">
        <f>VLOOKUP($B$51,$A$53:$F$352,5)</f>
        <v>スズキ</v>
      </c>
      <c r="F24" s="51" t="str">
        <f>VLOOKUP($B$51,$A$53:$F$352,6)</f>
        <v>ユウマ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鈴木</v>
      </c>
      <c r="D53" s="13" t="str">
        <f>IF(入力!E26="","",入力!E26)</f>
        <v>悠真</v>
      </c>
      <c r="E53" s="13" t="str">
        <f>IF(入力!C25="","",入力!C25)</f>
        <v>スズキ</v>
      </c>
      <c r="F53" s="13" t="str">
        <f>IF(入力!E25="","",入力!E25)</f>
        <v>ユウマ</v>
      </c>
      <c r="G53" s="13">
        <f>IF(入力!M25="","",入力!M25)</f>
        <v>521556710</v>
      </c>
      <c r="H53" s="13" t="str">
        <f>IF(入力!I25="","",入力!I25)</f>
        <v>塚田南小学校</v>
      </c>
      <c r="I53" s="13">
        <f>IF(入力!G25="","",入力!G25)</f>
        <v>5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坂井</v>
      </c>
      <c r="D54" s="13" t="str">
        <f>IF(入力!E28="","",入力!E28)</f>
        <v>堂悟</v>
      </c>
      <c r="E54" s="13" t="str">
        <f>IF(入力!C27="","",入力!C27)</f>
        <v>サカイ</v>
      </c>
      <c r="F54" s="13" t="str">
        <f>IF(入力!E27="","",入力!E27)</f>
        <v>トウゴ</v>
      </c>
      <c r="G54" s="13">
        <f>IF(入力!M27="","",入力!M27)</f>
        <v>522026366</v>
      </c>
      <c r="H54" s="13" t="str">
        <f>IF(入力!I27="","",入力!I27)</f>
        <v>松飛台小学校</v>
      </c>
      <c r="I54" s="13">
        <f>IF(入力!G27="","",入力!G27)</f>
        <v>5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乗越　</v>
      </c>
      <c r="D55" s="13" t="str">
        <f>IF(入力!E30="","",入力!E30)</f>
        <v>悠太</v>
      </c>
      <c r="E55" s="13" t="str">
        <f>IF(入力!C29="","",入力!C29)</f>
        <v>ノリゴエ</v>
      </c>
      <c r="F55" s="13" t="str">
        <f>IF(入力!E29="","",入力!E29)</f>
        <v>ユウタ</v>
      </c>
      <c r="G55" s="13">
        <f>IF(入力!M29="","",入力!M29)</f>
        <v>524138623</v>
      </c>
      <c r="H55" s="13" t="str">
        <f>IF(入力!I29="","",入力!I29)</f>
        <v>塚田南小学校</v>
      </c>
      <c r="I55" s="13">
        <f>IF(入力!G29="","",入力!G29)</f>
        <v>5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森井</v>
      </c>
      <c r="D56" s="13" t="str">
        <f>IF(入力!E32="","",入力!E32)</f>
        <v>奏基</v>
      </c>
      <c r="E56" s="13" t="str">
        <f>IF(入力!C31="","",入力!C31)</f>
        <v>モリイ</v>
      </c>
      <c r="F56" s="13" t="str">
        <f>IF(入力!E31="","",入力!E31)</f>
        <v>ソウキ</v>
      </c>
      <c r="G56" s="13">
        <f>IF(入力!M31="","",入力!M31)</f>
        <v>521227979</v>
      </c>
      <c r="H56" s="13" t="str">
        <f>IF(入力!I31="","",入力!I31)</f>
        <v>葛飾小学校</v>
      </c>
      <c r="I56" s="13">
        <f>IF(入力!G31="","",入力!G31)</f>
        <v>4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上辻</v>
      </c>
      <c r="D57" s="13" t="str">
        <f>IF(入力!E34="","",入力!E34)</f>
        <v>隼士</v>
      </c>
      <c r="E57" s="13" t="str">
        <f>IF(入力!C33="","",入力!C33)</f>
        <v>ウエツジ</v>
      </c>
      <c r="F57" s="13" t="str">
        <f>IF(入力!E33="","",入力!E33)</f>
        <v>ハヤト</v>
      </c>
      <c r="G57" s="13">
        <f>IF(入力!M33="","",入力!M33)</f>
        <v>522339954</v>
      </c>
      <c r="H57" s="13" t="str">
        <f>IF(入力!I33="","",入力!I33)</f>
        <v>塚田南小学校</v>
      </c>
      <c r="I57" s="13">
        <f>IF(入力!G33="","",入力!G33)</f>
        <v>4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菊池　</v>
      </c>
      <c r="D58" s="13" t="str">
        <f>IF(入力!E36="","",入力!E36)</f>
        <v>史椰</v>
      </c>
      <c r="E58" s="13" t="str">
        <f>IF(入力!C35="","",入力!C35)</f>
        <v>キクチ</v>
      </c>
      <c r="F58" s="13" t="str">
        <f>IF(入力!E35="","",入力!E35)</f>
        <v>フミヤ</v>
      </c>
      <c r="G58" s="13">
        <f>IF(入力!M35="","",入力!M35)</f>
        <v>524024084</v>
      </c>
      <c r="H58" s="13" t="str">
        <f>IF(入力!I35="","",入力!I35)</f>
        <v>塚田南小学校</v>
      </c>
      <c r="I58" s="13">
        <f>IF(入力!G35="","",入力!G35)</f>
        <v>4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坂井</v>
      </c>
      <c r="D59" s="13" t="str">
        <f>IF(入力!E38="","",入力!E38)</f>
        <v>栄哉</v>
      </c>
      <c r="E59" s="13" t="str">
        <f>IF(入力!C37="","",入力!C37)</f>
        <v>サカイ</v>
      </c>
      <c r="F59" s="13" t="str">
        <f>IF(入力!E37="","",入力!E37)</f>
        <v>エイヤ</v>
      </c>
      <c r="G59" s="13">
        <f>IF(入力!M37="","",入力!M37)</f>
        <v>522026373</v>
      </c>
      <c r="H59" s="13" t="str">
        <f>IF(入力!I37="","",入力!I37)</f>
        <v>松飛台小学校</v>
      </c>
      <c r="I59" s="13">
        <f>IF(入力!G37="","",入力!G37)</f>
        <v>3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小川</v>
      </c>
      <c r="D60" s="13" t="str">
        <f>IF(入力!E40="","",入力!E40)</f>
        <v>宗佑</v>
      </c>
      <c r="E60" s="13" t="str">
        <f>IF(入力!C39="","",入力!C39)</f>
        <v>オガワ</v>
      </c>
      <c r="F60" s="13" t="str">
        <f>IF(入力!E39="","",入力!E39)</f>
        <v>ソウスケ</v>
      </c>
      <c r="G60" s="13">
        <f>IF(入力!M39="","",入力!M39)</f>
        <v>524024094</v>
      </c>
      <c r="H60" s="13" t="str">
        <f>IF(入力!I39="","",入力!I39)</f>
        <v>七次台小学校</v>
      </c>
      <c r="I60" s="13">
        <f>IF(入力!G39="","",入力!G39)</f>
        <v>3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田久保　</v>
      </c>
      <c r="D61" s="13" t="str">
        <f>IF(入力!E42="","",入力!E42)</f>
        <v>虹佑</v>
      </c>
      <c r="E61" s="13" t="str">
        <f>IF(入力!C41="","",入力!C41)</f>
        <v>タクボ</v>
      </c>
      <c r="F61" s="13" t="str">
        <f>IF(入力!E41="","",入力!E41)</f>
        <v>コウ</v>
      </c>
      <c r="G61" s="13">
        <f>IF(入力!M41="","",入力!M41)</f>
        <v>524138616</v>
      </c>
      <c r="H61" s="13" t="str">
        <f>IF(入力!I41="","",入力!I41)</f>
        <v>西海神小学校</v>
      </c>
      <c r="I61" s="13">
        <f>IF(入力!G41="","",入力!G41)</f>
        <v>3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砂庭</v>
      </c>
      <c r="D62" s="13" t="str">
        <f>IF(入力!E44="","",入力!E44)</f>
        <v>英幸</v>
      </c>
      <c r="E62" s="13" t="str">
        <f>IF(入力!C43="","",入力!C43)</f>
        <v>スナバ</v>
      </c>
      <c r="F62" s="13" t="str">
        <f>IF(入力!E43="","",入力!E43)</f>
        <v>ヒデユキ</v>
      </c>
      <c r="G62" s="13">
        <f>IF(入力!M43="","",入力!M43)</f>
        <v>522339978</v>
      </c>
      <c r="H62" s="13" t="str">
        <f>IF(入力!I43="","",入力!I43)</f>
        <v>夏見台小学校</v>
      </c>
      <c r="I62" s="13">
        <f>IF(入力!G43="","",入力!G43)</f>
        <v>2</v>
      </c>
      <c r="J62" s="13">
        <f>IF(入力!P43="","",入力!P43)</f>
        <v>126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髙橋</v>
      </c>
      <c r="D63" s="13" t="str">
        <f>IF(入力!E46="","",入力!E46)</f>
        <v>陽色</v>
      </c>
      <c r="E63" s="13" t="str">
        <f>IF(入力!C45="","",入力!C45)</f>
        <v>ﾀｶﾊｼ</v>
      </c>
      <c r="F63" s="13" t="str">
        <f>IF(入力!E45="","",入力!E45)</f>
        <v>ヒイロ</v>
      </c>
      <c r="G63" s="13">
        <f>IF(入力!M45="","",入力!M45)</f>
        <v>523244738</v>
      </c>
      <c r="H63" s="13" t="str">
        <f>IF(入力!I45="","",入力!I45)</f>
        <v>行田西小学校</v>
      </c>
      <c r="I63" s="13">
        <f>IF(入力!G45="","",入力!G45)</f>
        <v>2</v>
      </c>
      <c r="J63" s="13">
        <f>IF(入力!P45="","",入力!P45)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緒方</v>
      </c>
      <c r="D64" s="13" t="str">
        <f>IF(入力!E48="","",入力!E48)</f>
        <v>健心</v>
      </c>
      <c r="E64" s="13" t="str">
        <f>IF(入力!C47="","",入力!C47)</f>
        <v>オガタ</v>
      </c>
      <c r="F64" s="13" t="str">
        <f>IF(入力!E47="","",入力!E47)</f>
        <v>トシムネ</v>
      </c>
      <c r="G64" s="13">
        <f>IF(入力!M47="","",入力!M47)</f>
        <v>523543626</v>
      </c>
      <c r="H64" s="13" t="str">
        <f>IF(入力!I47="","",入力!I47)</f>
        <v>法典西小学校</v>
      </c>
      <c r="I64" s="13">
        <f>IF(入力!G47="","",入力!G47)</f>
        <v>2</v>
      </c>
      <c r="J64" s="13">
        <f>IF(入力!P47="","",入力!P47)</f>
        <v>121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正之 前田</cp:lastModifiedBy>
  <cp:revision/>
  <dcterms:created xsi:type="dcterms:W3CDTF">2014-04-05T09:56:00Z</dcterms:created>
  <dcterms:modified xsi:type="dcterms:W3CDTF">2024-01-27T21:32:57Z</dcterms:modified>
  <cp:category/>
  <cp:contentStatus/>
</cp:coreProperties>
</file>