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塚田V\大会申込\県大会\"/>
    </mc:Choice>
  </mc:AlternateContent>
  <xr:revisionPtr revIDLastSave="0" documentId="13_ncr:1_{07C85956-B5AF-4073-B707-F3A30302D39F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<sst xmlns="http://schemas.openxmlformats.org/spreadsheetml/2006/main" count="297" uniqueCount="209">
  <si>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</si>
  <si>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</si>
  <si>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</si>
  <si>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</si>
  <si>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</si>
  <si>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</si>
  <si>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</si>
  <si>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</si>
  <si>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</si>
  <si>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</si>
  <si>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</si>
  <si>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</si>
  <si>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</si>
  <si>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</si>
  <si>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</si>
  <si>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</si>
  <si>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</si>
  <si>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</si>
  <si>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</si>
  <si>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</si>
  <si>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</si>
  <si>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</si>
  <si>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</si>
  <si>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</si>
  <si>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</si>
  <si>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</si>
  <si>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</si>
  <si>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</si>
  <si>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</si>
  <si>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</si>
  <si>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</si>
  <si>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</si>
  <si>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</si>
  <si>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</si>
  <si>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</si>
  <si>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</si>
  <si>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</si>
  <si>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</si>
  <si>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</si>
  <si>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</si>
  <si>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</si>
  <si>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</si>
  <si>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</si>
  <si>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</si>
  <si>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</si>
  <si>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</si>
  <si>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</si>
  <si>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</si>
  <si>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</si>
  <si>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</si>
  <si>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</si>
  <si>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</si>
  <si>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</si>
  <si>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</si>
  <si>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</si>
  <si>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</si>
  <si>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</si>
  <si>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</si>
  <si>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</si>
  <si>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</si>
  <si>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</si>
  <si>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</si>
  <si>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</si>
  <si>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</si>
  <si>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</si>
  <si>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</si>
  <si>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</si>
  <si>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</si>
  <si>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</si>
  <si>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</si>
  <si>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</si>
  <si>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</si>
  <si>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</si>
  <si>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</si>
  <si>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</si>
  <si>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</si>
  <si>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</si>
  <si>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</si>
  <si>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</si>
  <si>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</si>
  <si>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</si>
  <si>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</si>
  <si>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</si>
  <si>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</si>
  <si>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</si>
  <si>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</si>
  <si>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</si>
  <si>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</si>
  <si>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</si>
  <si>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</si>
  <si>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</si>
  <si>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</si>
  <si>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</si>
  <si>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</si>
  <si>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</si>
  <si>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</si>
  <si>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</si>
  <si>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</si>
  <si>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</si>
  <si>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</si>
  <si>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</si>
  <si>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</si>
  <si>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</si>
  <si>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</si>
  <si>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</si>
  <si>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</si>
  <si>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</si>
  <si>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</si>
  <si>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</si>
  <si>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</si>
  <si>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</si>
  <si>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</si>
  <si>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</si>
  <si>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</si>
  <si>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</si>
  <si>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</si>
  <si>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</si>
  <si>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</si>
  <si>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</si>
  <si>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</si>
  <si>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</si>
  <si>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</si>
  <si>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</si>
  <si>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</si>
  <si>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</si>
  <si>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</si>
  <si>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</si>
  <si>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</si>
  <si>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</si>
  <si>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</si>
  <si>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</si>
  <si>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</si>
  <si>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塚田男子バレーボールクラブ</t>
    <rPh sb="0" eb="2">
      <t>ツカダ</t>
    </rPh>
    <rPh sb="2" eb="4">
      <t>ダンシ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</si>
  <si>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</si>
  <si>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</si>
  <si>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</si>
  <si>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</si>
  <si>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</si>
  <si>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</si>
  <si>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</si>
  <si>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</si>
  <si>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</si>
  <si>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</si>
  <si>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</si>
  <si>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</si>
  <si>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</si>
  <si>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</si>
  <si>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森井</t>
    <rPh sb="0" eb="2">
      <t>モリイ</t>
    </rPh>
    <phoneticPr fontId="2"/>
  </si>
  <si>
    <t>雄史</t>
    <rPh sb="0" eb="1">
      <t>オス</t>
    </rPh>
    <rPh sb="1" eb="2">
      <t>フミ</t>
    </rPh>
    <phoneticPr fontId="2"/>
  </si>
  <si>
    <t>モリイ</t>
    <phoneticPr fontId="2"/>
  </si>
  <si>
    <t>タケシ</t>
    <phoneticPr fontId="2"/>
  </si>
  <si>
    <t>0039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</si>
  <si>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</si>
  <si>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5066</t>
    <phoneticPr fontId="2"/>
  </si>
  <si>
    <t>2468</t>
    <phoneticPr fontId="2"/>
  </si>
  <si>
    <t>276</t>
    <phoneticPr fontId="2"/>
  </si>
  <si>
    <t>0864</t>
    <phoneticPr fontId="2"/>
  </si>
  <si>
    <t>千葉県船橋市北本町1-19-1-328</t>
    <rPh sb="0" eb="3">
      <t>チバケン</t>
    </rPh>
    <rPh sb="3" eb="6">
      <t>フナバシシ</t>
    </rPh>
    <rPh sb="6" eb="9">
      <t>キタホンチョウ</t>
    </rPh>
    <phoneticPr fontId="2"/>
  </si>
  <si>
    <t>9885</t>
    <phoneticPr fontId="2"/>
  </si>
  <si>
    <t>0897</t>
    <phoneticPr fontId="2"/>
  </si>
  <si>
    <t>鈴木</t>
    <rPh sb="0" eb="2">
      <t>スズキ</t>
    </rPh>
    <phoneticPr fontId="2"/>
  </si>
  <si>
    <t>将治</t>
    <rPh sb="0" eb="2">
      <t>マサハル</t>
    </rPh>
    <phoneticPr fontId="2"/>
  </si>
  <si>
    <t>スズキ</t>
    <phoneticPr fontId="2"/>
  </si>
  <si>
    <t>ショウジ</t>
    <phoneticPr fontId="2"/>
  </si>
  <si>
    <t>悠真</t>
    <rPh sb="0" eb="1">
      <t>ユウ</t>
    </rPh>
    <rPh sb="1" eb="2">
      <t>マ</t>
    </rPh>
    <phoneticPr fontId="2"/>
  </si>
  <si>
    <t>ユウマ</t>
    <phoneticPr fontId="2"/>
  </si>
  <si>
    <t>船橋市立塚田南小学校</t>
    <phoneticPr fontId="2"/>
  </si>
  <si>
    <t>坂井</t>
    <rPh sb="0" eb="2">
      <t>サカイ</t>
    </rPh>
    <phoneticPr fontId="2"/>
  </si>
  <si>
    <t>堂悟</t>
    <rPh sb="0" eb="1">
      <t>ドウ</t>
    </rPh>
    <rPh sb="1" eb="2">
      <t>ゴ</t>
    </rPh>
    <phoneticPr fontId="2"/>
  </si>
  <si>
    <t>サカイ</t>
    <phoneticPr fontId="2"/>
  </si>
  <si>
    <t>トウゴ</t>
    <phoneticPr fontId="2"/>
  </si>
  <si>
    <t>松戸市立松飛台小学校</t>
  </si>
  <si>
    <t>乗越</t>
    <rPh sb="0" eb="1">
      <t>ノ</t>
    </rPh>
    <rPh sb="1" eb="2">
      <t>ゴ</t>
    </rPh>
    <phoneticPr fontId="2"/>
  </si>
  <si>
    <t>ノリゴエ</t>
    <phoneticPr fontId="2"/>
  </si>
  <si>
    <t>悠太</t>
    <rPh sb="0" eb="2">
      <t>ユウタ</t>
    </rPh>
    <phoneticPr fontId="2"/>
  </si>
  <si>
    <t>ユウタ</t>
    <phoneticPr fontId="2"/>
  </si>
  <si>
    <t>聖奈</t>
    <rPh sb="0" eb="1">
      <t>セイ</t>
    </rPh>
    <rPh sb="1" eb="2">
      <t>ナ</t>
    </rPh>
    <phoneticPr fontId="2"/>
  </si>
  <si>
    <t>セナ</t>
    <phoneticPr fontId="2"/>
  </si>
  <si>
    <t>船橋市立法典小学校</t>
    <rPh sb="4" eb="6">
      <t>ホウテン</t>
    </rPh>
    <phoneticPr fontId="1"/>
  </si>
  <si>
    <r>
      <rPr>
        <sz val="11"/>
        <color rgb="FF000000"/>
        <rFont val="ＭＳ ゴシック"/>
        <family val="3"/>
        <charset val="128"/>
      </rPr>
      <t>森井</t>
    </r>
    <r>
      <rPr>
        <sz val="11"/>
        <color rgb="FF000000"/>
        <rFont val="Calibri"/>
        <family val="2"/>
      </rPr>
      <t xml:space="preserve"> </t>
    </r>
    <phoneticPr fontId="2"/>
  </si>
  <si>
    <t>奏基</t>
    <rPh sb="0" eb="1">
      <t>カナデ</t>
    </rPh>
    <rPh sb="1" eb="2">
      <t>キ</t>
    </rPh>
    <phoneticPr fontId="2"/>
  </si>
  <si>
    <t>ソウキ</t>
    <phoneticPr fontId="2"/>
  </si>
  <si>
    <t>船橋市立葛飾小学校</t>
  </si>
  <si>
    <r>
      <rPr>
        <sz val="11"/>
        <color rgb="FF000000"/>
        <rFont val="ＭＳ ゴシック"/>
        <family val="3"/>
        <charset val="128"/>
      </rPr>
      <t>上辻</t>
    </r>
    <r>
      <rPr>
        <sz val="11"/>
        <color rgb="FF000000"/>
        <rFont val="Calibri"/>
        <family val="2"/>
      </rPr>
      <t xml:space="preserve"> </t>
    </r>
    <phoneticPr fontId="2"/>
  </si>
  <si>
    <t>隼士</t>
    <phoneticPr fontId="2"/>
  </si>
  <si>
    <t>ウエツジ</t>
    <phoneticPr fontId="2"/>
  </si>
  <si>
    <t>ハヤト</t>
    <phoneticPr fontId="2"/>
  </si>
  <si>
    <t>菊池</t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</si>
  <si>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ゴシック"/>
        <family val="3"/>
        <charset val="128"/>
      </rPr>
      <t>史椰</t>
    </r>
    <phoneticPr fontId="2"/>
  </si>
  <si>
    <t>キクチ</t>
    <phoneticPr fontId="2"/>
  </si>
  <si>
    <t>フミヤ</t>
    <phoneticPr fontId="2"/>
  </si>
  <si>
    <t>坂井</t>
    <phoneticPr fontId="2"/>
  </si>
  <si>
    <t>栄哉</t>
    <phoneticPr fontId="2"/>
  </si>
  <si>
    <t>エイヤ</t>
    <phoneticPr fontId="2"/>
  </si>
  <si>
    <t>田久保</t>
    <phoneticPr fontId="2"/>
  </si>
  <si>
    <t>虹佑</t>
    <phoneticPr fontId="2"/>
  </si>
  <si>
    <t>タクボ</t>
    <phoneticPr fontId="2"/>
  </si>
  <si>
    <t>コウ</t>
    <phoneticPr fontId="2"/>
  </si>
  <si>
    <t>船橋市立西海神小学校</t>
  </si>
  <si>
    <t>緒方</t>
    <phoneticPr fontId="2"/>
  </si>
  <si>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ＭＳ ゴシック"/>
        <family val="3"/>
        <charset val="128"/>
      </rPr>
      <t>健心</t>
    </r>
    <phoneticPr fontId="2"/>
  </si>
  <si>
    <t>オガタ</t>
    <phoneticPr fontId="2"/>
  </si>
  <si>
    <t>トシムネ</t>
    <phoneticPr fontId="2"/>
  </si>
  <si>
    <t>船橋市立法典西小学校</t>
  </si>
  <si>
    <t>原　</t>
    <rPh sb="0" eb="1">
      <t>ハラ</t>
    </rPh>
    <phoneticPr fontId="2"/>
  </si>
  <si>
    <t>悠晟</t>
    <rPh sb="0" eb="1">
      <t>ユウ</t>
    </rPh>
    <rPh sb="1" eb="2">
      <t>セイ</t>
    </rPh>
    <phoneticPr fontId="2"/>
  </si>
  <si>
    <t>ハラ</t>
    <phoneticPr fontId="2"/>
  </si>
  <si>
    <t>ユウセイ</t>
    <phoneticPr fontId="2"/>
  </si>
  <si>
    <t>ツカダダンシバレーボールクラブ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</si>
</sst>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2"/>
    </font>
    <font>
      <sz val="11"/>
      <color rgb="FF000000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2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57150</xdr:colOff>
      <xdr:row>24</xdr:row>
      <xdr:rowOff>85725</xdr:rowOff>
    </xdr:from>
    <xdr:to>
      <xdr:col>1</xdr:col>
      <xdr:colOff>419100</xdr:colOff>
      <xdr:row>25</xdr:row>
      <xdr:rowOff>161925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EFBF67D-E153-7895-A895-6A9C183CAB57}"/>
            </a:ext>
          </a:extLst>
        </xdr:cNvPr>
        <xdr:cNvSpPr/>
      </xdr:nvSpPr>
      <xdr:spPr>
        <a:xfrm>
          <a:off x="523875" y="5267325"/>
          <a:ext cx="361950" cy="2762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46" sqref="C46:D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253" t="s">
        <v>208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59" t="s">
        <v>133</v>
      </c>
      <c r="K3" s="60"/>
      <c r="L3" s="60"/>
      <c r="M3" s="60"/>
      <c r="N3" s="60"/>
      <c r="O3" s="61"/>
      <c r="P3" s="192" t="s">
        <v>134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434064852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12006</v>
      </c>
      <c r="K5" s="123"/>
      <c r="L5" s="123"/>
      <c r="M5" s="123"/>
      <c r="N5" s="123"/>
      <c r="O5" s="123"/>
      <c r="P5" s="181" t="s">
        <v>135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2" t="s">
        <v>136</v>
      </c>
      <c r="AF5" s="181"/>
      <c r="AG5" s="181"/>
      <c r="AH5" s="181"/>
      <c r="AI5" s="181"/>
      <c r="AJ5" s="181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9" t="s">
        <v>107</v>
      </c>
      <c r="D6" s="210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96</v>
      </c>
      <c r="AL6" s="191"/>
      <c r="AM6" s="191"/>
      <c r="AN6" s="191"/>
      <c r="AO6" s="191"/>
      <c r="AP6" s="191"/>
      <c r="AQ6" s="191"/>
      <c r="AR6" s="191"/>
      <c r="AS6" s="191"/>
      <c r="AT6" s="34" t="s">
        <v>124</v>
      </c>
    </row>
    <row r="7" spans="1:51" ht="13.5" customHeight="1">
      <c r="A7" s="75"/>
      <c r="B7" s="76"/>
      <c r="C7" s="111" t="s">
        <v>139</v>
      </c>
      <c r="D7" s="88"/>
      <c r="E7" s="112" t="s">
        <v>140</v>
      </c>
      <c r="F7" s="89"/>
      <c r="G7" s="68">
        <v>506063307</v>
      </c>
      <c r="H7" s="68">
        <v>506063307</v>
      </c>
      <c r="I7" s="68">
        <v>506063307</v>
      </c>
      <c r="J7" s="68">
        <v>18504</v>
      </c>
      <c r="K7" s="68"/>
      <c r="L7" s="68"/>
      <c r="M7" s="68">
        <v>428654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144</v>
      </c>
      <c r="AM7" s="125"/>
      <c r="AN7" s="125"/>
      <c r="AO7" s="125"/>
      <c r="AP7" s="125"/>
      <c r="AQ7" s="125"/>
      <c r="AR7" s="125"/>
      <c r="AS7" s="36" t="s">
        <v>10</v>
      </c>
      <c r="AT7" s="236">
        <v>57</v>
      </c>
    </row>
    <row r="8" spans="1:51" ht="18" customHeight="1">
      <c r="A8" s="75"/>
      <c r="B8" s="76"/>
      <c r="C8" s="134" t="s">
        <v>137</v>
      </c>
      <c r="D8" s="115"/>
      <c r="E8" s="132" t="s">
        <v>138</v>
      </c>
      <c r="F8" s="117"/>
      <c r="G8" s="68">
        <v>524185955</v>
      </c>
      <c r="H8" s="68">
        <v>524185955</v>
      </c>
      <c r="I8" s="68">
        <v>524185955</v>
      </c>
      <c r="J8" s="68"/>
      <c r="K8" s="68"/>
      <c r="L8" s="68"/>
      <c r="M8" s="68"/>
      <c r="N8" s="68"/>
      <c r="O8" s="68"/>
      <c r="P8" s="126" t="s">
        <v>143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37" t="s">
        <v>11</v>
      </c>
      <c r="AP8" s="130" t="s">
        <v>146</v>
      </c>
      <c r="AQ8" s="129"/>
      <c r="AR8" s="129"/>
      <c r="AS8" s="131"/>
      <c r="AT8" s="236"/>
    </row>
    <row r="9" spans="1:51" ht="14.45" customHeight="1">
      <c r="A9" s="75" t="s">
        <v>82</v>
      </c>
      <c r="B9" s="76"/>
      <c r="C9" s="111" t="s">
        <v>149</v>
      </c>
      <c r="D9" s="88"/>
      <c r="E9" s="112" t="s">
        <v>150</v>
      </c>
      <c r="F9" s="89"/>
      <c r="G9" s="68">
        <v>524185955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144</v>
      </c>
      <c r="AM9" s="125"/>
      <c r="AN9" s="125"/>
      <c r="AO9" s="125"/>
      <c r="AP9" s="125"/>
      <c r="AQ9" s="125"/>
      <c r="AR9" s="125"/>
      <c r="AS9" s="36" t="s">
        <v>126</v>
      </c>
      <c r="AT9" s="237">
        <v>48</v>
      </c>
    </row>
    <row r="10" spans="1:51" ht="18" customHeight="1">
      <c r="A10" s="75"/>
      <c r="B10" s="76"/>
      <c r="C10" s="134" t="s">
        <v>147</v>
      </c>
      <c r="D10" s="115"/>
      <c r="E10" s="132" t="s">
        <v>148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88" t="s">
        <v>152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9"/>
      <c r="AK10" s="128" t="s">
        <v>153</v>
      </c>
      <c r="AL10" s="129"/>
      <c r="AM10" s="129"/>
      <c r="AN10" s="129"/>
      <c r="AO10" s="37" t="s">
        <v>127</v>
      </c>
      <c r="AP10" s="130" t="s">
        <v>154</v>
      </c>
      <c r="AQ10" s="129"/>
      <c r="AR10" s="129"/>
      <c r="AS10" s="131"/>
      <c r="AT10" s="237"/>
    </row>
    <row r="11" spans="1:51" ht="14.45" customHeight="1">
      <c r="A11" s="75" t="s">
        <v>83</v>
      </c>
      <c r="B11" s="76"/>
      <c r="C11" s="111" t="s">
        <v>162</v>
      </c>
      <c r="D11" s="88"/>
      <c r="E11" s="112" t="s">
        <v>163</v>
      </c>
      <c r="F11" s="89"/>
      <c r="G11" s="68">
        <v>524461646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155</v>
      </c>
      <c r="S11" s="86"/>
      <c r="T11" s="86"/>
      <c r="U11" s="86"/>
      <c r="V11" s="27" t="s">
        <v>8</v>
      </c>
      <c r="W11" s="83" t="s">
        <v>156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144</v>
      </c>
      <c r="AM11" s="125"/>
      <c r="AN11" s="125"/>
      <c r="AO11" s="125"/>
      <c r="AP11" s="125"/>
      <c r="AQ11" s="125"/>
      <c r="AR11" s="125"/>
      <c r="AS11" s="36" t="s">
        <v>126</v>
      </c>
      <c r="AT11" s="237">
        <v>41</v>
      </c>
    </row>
    <row r="12" spans="1:51" ht="18" customHeight="1">
      <c r="A12" s="75"/>
      <c r="B12" s="76"/>
      <c r="C12" s="134" t="s">
        <v>160</v>
      </c>
      <c r="D12" s="115"/>
      <c r="E12" s="132" t="s">
        <v>161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8" t="s">
        <v>157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9"/>
      <c r="AK12" s="128" t="s">
        <v>158</v>
      </c>
      <c r="AL12" s="129"/>
      <c r="AM12" s="129"/>
      <c r="AN12" s="129"/>
      <c r="AO12" s="37" t="s">
        <v>127</v>
      </c>
      <c r="AP12" s="130" t="s">
        <v>159</v>
      </c>
      <c r="AQ12" s="129"/>
      <c r="AR12" s="129"/>
      <c r="AS12" s="131"/>
      <c r="AT12" s="237"/>
    </row>
    <row r="13" spans="1:51" ht="15" customHeight="1">
      <c r="A13" s="75" t="s">
        <v>84</v>
      </c>
      <c r="B13" s="76"/>
      <c r="C13" s="144"/>
      <c r="D13" s="88"/>
      <c r="E13" s="88"/>
      <c r="F13" s="89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38"/>
    </row>
    <row r="14" spans="1:51" ht="18" customHeight="1">
      <c r="A14" s="75"/>
      <c r="B14" s="76"/>
      <c r="C14" s="133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38"/>
    </row>
    <row r="15" spans="1:51" ht="15" customHeight="1">
      <c r="A15" s="122" t="s">
        <v>98</v>
      </c>
      <c r="B15" s="76"/>
      <c r="C15" s="111" t="s">
        <v>162</v>
      </c>
      <c r="D15" s="88"/>
      <c r="E15" s="112" t="s">
        <v>163</v>
      </c>
      <c r="F15" s="89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5" t="s">
        <v>141</v>
      </c>
      <c r="S15" s="86"/>
      <c r="T15" s="86"/>
      <c r="U15" s="86"/>
      <c r="V15" s="27" t="s">
        <v>8</v>
      </c>
      <c r="W15" s="83" t="s">
        <v>156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144</v>
      </c>
      <c r="AM15" s="125"/>
      <c r="AN15" s="125"/>
      <c r="AO15" s="125"/>
      <c r="AP15" s="125"/>
      <c r="AQ15" s="125"/>
      <c r="AR15" s="125"/>
      <c r="AS15" s="36" t="s">
        <v>126</v>
      </c>
      <c r="AT15" s="237">
        <v>41</v>
      </c>
    </row>
    <row r="16" spans="1:51" ht="18" customHeight="1">
      <c r="A16" s="75"/>
      <c r="B16" s="76"/>
      <c r="C16" s="134" t="s">
        <v>160</v>
      </c>
      <c r="D16" s="115"/>
      <c r="E16" s="132" t="s">
        <v>161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6" t="s">
        <v>157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9"/>
      <c r="AK16" s="128" t="s">
        <v>158</v>
      </c>
      <c r="AL16" s="129"/>
      <c r="AM16" s="129"/>
      <c r="AN16" s="129"/>
      <c r="AO16" s="37" t="s">
        <v>127</v>
      </c>
      <c r="AP16" s="130" t="s">
        <v>159</v>
      </c>
      <c r="AQ16" s="129"/>
      <c r="AR16" s="129"/>
      <c r="AS16" s="131"/>
      <c r="AT16" s="237"/>
    </row>
    <row r="17" spans="1:46">
      <c r="A17" s="75" t="s">
        <v>0</v>
      </c>
      <c r="B17" s="76"/>
      <c r="C17" s="138" t="str">
        <f>IF(P16="","",P16)</f>
        <v>千葉県船橋市北本町1-19-1-328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090-9885-0897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40" t="s">
        <v>105</v>
      </c>
      <c r="D23" s="141"/>
      <c r="E23" s="142" t="s">
        <v>106</v>
      </c>
      <c r="F23" s="143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6" t="s">
        <v>99</v>
      </c>
      <c r="Q23" s="119"/>
      <c r="R23" s="119"/>
      <c r="S23" s="119"/>
      <c r="T23" s="20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8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162</v>
      </c>
      <c r="D25" s="88"/>
      <c r="E25" s="112" t="s">
        <v>165</v>
      </c>
      <c r="F25" s="89"/>
      <c r="G25" s="93">
        <v>6</v>
      </c>
      <c r="H25" s="95"/>
      <c r="I25" s="93" t="s">
        <v>166</v>
      </c>
      <c r="J25" s="94"/>
      <c r="K25" s="94" t="s">
        <v>166</v>
      </c>
      <c r="L25" s="95"/>
      <c r="M25" s="93">
        <v>521556710</v>
      </c>
      <c r="N25" s="94"/>
      <c r="O25" s="95"/>
      <c r="P25" s="93">
        <v>159</v>
      </c>
      <c r="Q25" s="94"/>
      <c r="R25" s="94"/>
      <c r="S25" s="94"/>
      <c r="T25" s="99"/>
      <c r="U25" s="1"/>
      <c r="V25" s="1"/>
      <c r="W25" s="1"/>
      <c r="X25" s="1"/>
      <c r="Y25" s="101">
        <v>9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34" t="s">
        <v>160</v>
      </c>
      <c r="D26" s="115"/>
      <c r="E26" s="132" t="s">
        <v>164</v>
      </c>
      <c r="F26" s="117"/>
      <c r="G26" s="96"/>
      <c r="H26" s="98"/>
      <c r="I26" s="96" t="s">
        <v>166</v>
      </c>
      <c r="J26" s="97"/>
      <c r="K26" s="97" t="s">
        <v>166</v>
      </c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169</v>
      </c>
      <c r="D27" s="88"/>
      <c r="E27" s="112" t="s">
        <v>170</v>
      </c>
      <c r="F27" s="89"/>
      <c r="G27" s="93">
        <v>6</v>
      </c>
      <c r="H27" s="95"/>
      <c r="I27" s="93" t="s">
        <v>171</v>
      </c>
      <c r="J27" s="94"/>
      <c r="K27" s="94" t="s">
        <v>171</v>
      </c>
      <c r="L27" s="95"/>
      <c r="M27" s="93">
        <v>522026366</v>
      </c>
      <c r="N27" s="94"/>
      <c r="O27" s="95"/>
      <c r="P27" s="93">
        <v>151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34" t="s">
        <v>167</v>
      </c>
      <c r="D28" s="115"/>
      <c r="E28" s="132" t="s">
        <v>168</v>
      </c>
      <c r="F28" s="117"/>
      <c r="G28" s="96"/>
      <c r="H28" s="98"/>
      <c r="I28" s="96" t="s">
        <v>171</v>
      </c>
      <c r="J28" s="97"/>
      <c r="K28" s="97" t="s">
        <v>171</v>
      </c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173</v>
      </c>
      <c r="D29" s="88"/>
      <c r="E29" s="112" t="s">
        <v>175</v>
      </c>
      <c r="F29" s="89"/>
      <c r="G29" s="93">
        <v>6</v>
      </c>
      <c r="H29" s="95"/>
      <c r="I29" s="93" t="s">
        <v>166</v>
      </c>
      <c r="J29" s="94"/>
      <c r="K29" s="94" t="s">
        <v>166</v>
      </c>
      <c r="L29" s="95"/>
      <c r="M29" s="93">
        <v>524138623</v>
      </c>
      <c r="N29" s="94"/>
      <c r="O29" s="95"/>
      <c r="P29" s="93">
        <v>160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34" t="s">
        <v>172</v>
      </c>
      <c r="D30" s="115"/>
      <c r="E30" s="132" t="s">
        <v>174</v>
      </c>
      <c r="F30" s="117"/>
      <c r="G30" s="96"/>
      <c r="H30" s="98"/>
      <c r="I30" s="96" t="s">
        <v>166</v>
      </c>
      <c r="J30" s="97"/>
      <c r="K30" s="97" t="s">
        <v>166</v>
      </c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162</v>
      </c>
      <c r="D31" s="88"/>
      <c r="E31" s="112" t="s">
        <v>177</v>
      </c>
      <c r="F31" s="89"/>
      <c r="G31" s="93">
        <v>6</v>
      </c>
      <c r="H31" s="95"/>
      <c r="I31" s="93" t="s">
        <v>178</v>
      </c>
      <c r="J31" s="94"/>
      <c r="K31" s="94"/>
      <c r="L31" s="95"/>
      <c r="M31" s="93">
        <v>524461653</v>
      </c>
      <c r="N31" s="94"/>
      <c r="O31" s="95"/>
      <c r="P31" s="93">
        <v>154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34" t="s">
        <v>160</v>
      </c>
      <c r="D32" s="115"/>
      <c r="E32" s="132" t="s">
        <v>176</v>
      </c>
      <c r="F32" s="117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149</v>
      </c>
      <c r="D33" s="88"/>
      <c r="E33" s="112" t="s">
        <v>181</v>
      </c>
      <c r="F33" s="89"/>
      <c r="G33" s="93">
        <v>5</v>
      </c>
      <c r="H33" s="95"/>
      <c r="I33" s="93" t="s">
        <v>182</v>
      </c>
      <c r="J33" s="94"/>
      <c r="K33" s="94"/>
      <c r="L33" s="95"/>
      <c r="M33" s="93">
        <v>521227979</v>
      </c>
      <c r="N33" s="94"/>
      <c r="O33" s="95"/>
      <c r="P33" s="93">
        <v>139</v>
      </c>
      <c r="Q33" s="94"/>
      <c r="R33" s="94"/>
      <c r="S33" s="94"/>
      <c r="T33" s="99"/>
      <c r="U33" s="1"/>
      <c r="V33" s="1"/>
      <c r="W33" s="1"/>
      <c r="X33" s="1"/>
      <c r="Y33" s="204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39" t="s">
        <v>179</v>
      </c>
      <c r="D34" s="115"/>
      <c r="E34" s="132" t="s">
        <v>180</v>
      </c>
      <c r="F34" s="117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5"/>
      <c r="Z34" s="157"/>
      <c r="AA34" s="157"/>
      <c r="AB34" s="157"/>
      <c r="AC34" s="157"/>
      <c r="AD34" s="157"/>
      <c r="AE34" s="157"/>
      <c r="AF34" s="157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185</v>
      </c>
      <c r="D35" s="88"/>
      <c r="E35" s="112" t="s">
        <v>186</v>
      </c>
      <c r="F35" s="89"/>
      <c r="G35" s="93">
        <v>5</v>
      </c>
      <c r="H35" s="95"/>
      <c r="I35" s="93" t="s">
        <v>166</v>
      </c>
      <c r="J35" s="94"/>
      <c r="K35" s="94" t="s">
        <v>166</v>
      </c>
      <c r="L35" s="95"/>
      <c r="M35" s="93">
        <v>522339954</v>
      </c>
      <c r="N35" s="94"/>
      <c r="O35" s="95"/>
      <c r="P35" s="93">
        <v>137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39" t="s">
        <v>183</v>
      </c>
      <c r="D36" s="115"/>
      <c r="E36" s="116" t="s">
        <v>184</v>
      </c>
      <c r="F36" s="117"/>
      <c r="G36" s="96"/>
      <c r="H36" s="98"/>
      <c r="I36" s="96" t="s">
        <v>166</v>
      </c>
      <c r="J36" s="97"/>
      <c r="K36" s="97" t="s">
        <v>166</v>
      </c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189</v>
      </c>
      <c r="D37" s="88"/>
      <c r="E37" s="112" t="s">
        <v>190</v>
      </c>
      <c r="F37" s="89"/>
      <c r="G37" s="93">
        <v>5</v>
      </c>
      <c r="H37" s="95"/>
      <c r="I37" s="93" t="s">
        <v>166</v>
      </c>
      <c r="J37" s="94"/>
      <c r="K37" s="94" t="s">
        <v>166</v>
      </c>
      <c r="L37" s="95"/>
      <c r="M37" s="93">
        <v>524024087</v>
      </c>
      <c r="N37" s="94"/>
      <c r="O37" s="95"/>
      <c r="P37" s="93">
        <v>138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187</v>
      </c>
      <c r="D38" s="115"/>
      <c r="E38" s="118" t="s">
        <v>188</v>
      </c>
      <c r="F38" s="117"/>
      <c r="G38" s="96"/>
      <c r="H38" s="98"/>
      <c r="I38" s="96" t="s">
        <v>166</v>
      </c>
      <c r="J38" s="97"/>
      <c r="K38" s="97" t="s">
        <v>166</v>
      </c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169</v>
      </c>
      <c r="D39" s="88"/>
      <c r="E39" s="112" t="s">
        <v>193</v>
      </c>
      <c r="F39" s="89"/>
      <c r="G39" s="93">
        <v>4</v>
      </c>
      <c r="H39" s="95"/>
      <c r="I39" s="93" t="s">
        <v>171</v>
      </c>
      <c r="J39" s="94"/>
      <c r="K39" s="94" t="s">
        <v>171</v>
      </c>
      <c r="L39" s="95"/>
      <c r="M39" s="93">
        <v>522026373</v>
      </c>
      <c r="N39" s="94"/>
      <c r="O39" s="95"/>
      <c r="P39" s="93">
        <v>143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191</v>
      </c>
      <c r="D40" s="115"/>
      <c r="E40" s="116" t="s">
        <v>192</v>
      </c>
      <c r="F40" s="117"/>
      <c r="G40" s="96"/>
      <c r="H40" s="98"/>
      <c r="I40" s="96" t="s">
        <v>171</v>
      </c>
      <c r="J40" s="97"/>
      <c r="K40" s="97" t="s">
        <v>171</v>
      </c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196</v>
      </c>
      <c r="D41" s="88"/>
      <c r="E41" s="112" t="s">
        <v>197</v>
      </c>
      <c r="F41" s="89"/>
      <c r="G41" s="93">
        <v>4</v>
      </c>
      <c r="H41" s="95"/>
      <c r="I41" s="93" t="s">
        <v>198</v>
      </c>
      <c r="J41" s="94"/>
      <c r="K41" s="94"/>
      <c r="L41" s="95"/>
      <c r="M41" s="93">
        <v>524138616</v>
      </c>
      <c r="N41" s="94"/>
      <c r="O41" s="95"/>
      <c r="P41" s="93">
        <v>135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194</v>
      </c>
      <c r="D42" s="115"/>
      <c r="E42" s="116" t="s">
        <v>195</v>
      </c>
      <c r="F42" s="117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201</v>
      </c>
      <c r="D43" s="88"/>
      <c r="E43" s="112" t="s">
        <v>202</v>
      </c>
      <c r="F43" s="89"/>
      <c r="G43" s="93">
        <v>3</v>
      </c>
      <c r="H43" s="95"/>
      <c r="I43" s="93" t="s">
        <v>203</v>
      </c>
      <c r="J43" s="94"/>
      <c r="K43" s="94"/>
      <c r="L43" s="95"/>
      <c r="M43" s="93">
        <v>523543626</v>
      </c>
      <c r="N43" s="94"/>
      <c r="O43" s="95"/>
      <c r="P43" s="93">
        <v>122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199</v>
      </c>
      <c r="D44" s="115"/>
      <c r="E44" s="116" t="s">
        <v>200</v>
      </c>
      <c r="F44" s="117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206</v>
      </c>
      <c r="D45" s="88"/>
      <c r="E45" s="112" t="s">
        <v>207</v>
      </c>
      <c r="F45" s="89"/>
      <c r="G45" s="93">
        <v>3</v>
      </c>
      <c r="H45" s="95"/>
      <c r="I45" s="93" t="s">
        <v>203</v>
      </c>
      <c r="J45" s="94"/>
      <c r="K45" s="94"/>
      <c r="L45" s="95"/>
      <c r="M45" s="93">
        <v>524461660</v>
      </c>
      <c r="N45" s="94"/>
      <c r="O45" s="95"/>
      <c r="P45" s="93">
        <v>128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204</v>
      </c>
      <c r="D46" s="115"/>
      <c r="E46" s="118" t="s">
        <v>205</v>
      </c>
      <c r="F46" s="117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/>
      <c r="D47" s="88"/>
      <c r="E47" s="112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8"/>
      <c r="B48" s="159"/>
      <c r="C48" s="160"/>
      <c r="D48" s="161"/>
      <c r="E48" s="162"/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/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39">
        <f>LEN(A55)</f>
        <v>0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男子</v>
      </c>
      <c r="I5" s="9">
        <f>入力!Y25</f>
        <v>9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将治</v>
      </c>
      <c r="E20" s="13" t="str">
        <f>IF(入力!C11="","",入力!C11)</f>
        <v>スズキ</v>
      </c>
      <c r="F20" s="13" t="str">
        <f>IF(入力!E11="","",入力!E11)</f>
        <v>ショウジ</v>
      </c>
      <c r="G20" s="13">
        <f>IF(入力!G11="","",入力!G11)</f>
        <v>524461646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0864</v>
      </c>
      <c r="T20" s="13" t="str">
        <f>IF(入力!P12="","",入力!P12)</f>
        <v>千葉県船橋市北本町1-19-1-328</v>
      </c>
      <c r="U20" s="13" t="str">
        <f>IF(入力!AL11="","",入力!AL11)</f>
        <v>090</v>
      </c>
      <c r="V20" s="13" t="str">
        <f>IF(入力!AK12="","",入力!AK12)</f>
        <v>9885</v>
      </c>
      <c r="W20" s="13" t="str">
        <f>IF(入力!AP12="","",入力!AP12)</f>
        <v>0897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将治</v>
      </c>
      <c r="E22" s="13" t="str">
        <f>IF(入力!C15="","",入力!C15)</f>
        <v>スズキ</v>
      </c>
      <c r="F22" s="13" t="str">
        <f>IF(入力!E15="","",入力!E15)</f>
        <v>ショウジ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0864</v>
      </c>
      <c r="T22" s="13" t="str">
        <f>IF(入力!P16="","",入力!P16)</f>
        <v>千葉県船橋市北本町1-19-1-328</v>
      </c>
      <c r="U22" s="13" t="str">
        <f>IF(入力!AL15="","",入力!AL15)</f>
        <v>090</v>
      </c>
      <c r="V22" s="13" t="str">
        <f>IF(入力!AK16="","",入力!AK16)</f>
        <v>9885</v>
      </c>
      <c r="W22" s="13" t="str">
        <f>IF(入力!AP16="","",入力!AP16)</f>
        <v>0897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悠真</v>
      </c>
      <c r="E24" s="51" t="str">
        <f>VLOOKUP($B$51,$A$53:$F$352,5)</f>
        <v>スズキ</v>
      </c>
      <c r="F24" s="51" t="str">
        <f>VLOOKUP($B$51,$A$53:$F$352,6)</f>
        <v>ユウマ</v>
      </c>
      <c r="G24" s="13">
        <f>IF(入力!G8="","",入力!G8)</f>
        <v>524185955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悠真</v>
      </c>
      <c r="E53" s="13" t="str">
        <f>IF(入力!C25="","",入力!C25)</f>
        <v>スズキ</v>
      </c>
      <c r="F53" s="13" t="str">
        <f>IF(入力!E25="","",入力!E25)</f>
        <v>ユウマ</v>
      </c>
      <c r="G53" s="13">
        <f>IF(入力!M25="","",入力!M25)</f>
        <v>521556710</v>
      </c>
      <c r="H53" s="13" t="str">
        <f>IF(入力!I25="","",入力!I25)</f>
        <v>船橋市立塚田南小学校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坂井</v>
      </c>
      <c r="D54" s="13" t="str">
        <f>IF(入力!E28="","",入力!E28)</f>
        <v>堂悟</v>
      </c>
      <c r="E54" s="13" t="str">
        <f>IF(入力!C27="","",入力!C27)</f>
        <v>サカイ</v>
      </c>
      <c r="F54" s="13" t="str">
        <f>IF(入力!E27="","",入力!E27)</f>
        <v>トウゴ</v>
      </c>
      <c r="G54" s="13">
        <f>IF(入力!M27="","",入力!M27)</f>
        <v>522026366</v>
      </c>
      <c r="H54" s="13" t="str">
        <f>IF(入力!I27="","",入力!I27)</f>
        <v>松戸市立松飛台小学校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乗越</v>
      </c>
      <c r="D55" s="13" t="str">
        <f>IF(入力!E30="","",入力!E30)</f>
        <v>悠太</v>
      </c>
      <c r="E55" s="13" t="str">
        <f>IF(入力!C29="","",入力!C29)</f>
        <v>ノリゴエ</v>
      </c>
      <c r="F55" s="13" t="str">
        <f>IF(入力!E29="","",入力!E29)</f>
        <v>ユウタ</v>
      </c>
      <c r="G55" s="13">
        <f>IF(入力!M29="","",入力!M29)</f>
        <v>524138623</v>
      </c>
      <c r="H55" s="13" t="str">
        <f>IF(入力!I29="","",入力!I29)</f>
        <v>船橋市立塚田南小学校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聖奈</v>
      </c>
      <c r="E56" s="13" t="str">
        <f>IF(入力!C31="","",入力!C31)</f>
        <v>スズキ</v>
      </c>
      <c r="F56" s="13" t="str">
        <f>IF(入力!E31="","",入力!E31)</f>
        <v>セナ</v>
      </c>
      <c r="G56" s="13">
        <f>IF(入力!M31="","",入力!M31)</f>
        <v>524461653</v>
      </c>
      <c r="H56" s="13" t="str">
        <f>IF(入力!I31="","",入力!I31)</f>
        <v>船橋市立法典小学校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 xml:space="preserve">森井 </v>
      </c>
      <c r="D57" s="13" t="str">
        <f>IF(入力!E34="","",入力!E34)</f>
        <v>奏基</v>
      </c>
      <c r="E57" s="13" t="str">
        <f>IF(入力!C33="","",入力!C33)</f>
        <v>モリイ</v>
      </c>
      <c r="F57" s="13" t="str">
        <f>IF(入力!E33="","",入力!E33)</f>
        <v>ソウキ</v>
      </c>
      <c r="G57" s="13">
        <f>IF(入力!M33="","",入力!M33)</f>
        <v>521227979</v>
      </c>
      <c r="H57" s="13" t="str">
        <f>IF(入力!I33="","",入力!I33)</f>
        <v>船橋市立葛飾小学校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上辻 </v>
      </c>
      <c r="D58" s="13" t="str">
        <f>IF(入力!E36="","",入力!E36)</f>
        <v>隼士</v>
      </c>
      <c r="E58" s="13" t="str">
        <f>IF(入力!C35="","",入力!C35)</f>
        <v>ウエツジ</v>
      </c>
      <c r="F58" s="13" t="str">
        <f>IF(入力!E35="","",入力!E35)</f>
        <v>ハヤト</v>
      </c>
      <c r="G58" s="13">
        <f>IF(入力!M35="","",入力!M35)</f>
        <v>522339954</v>
      </c>
      <c r="H58" s="13" t="str">
        <f>IF(入力!I35="","",入力!I35)</f>
        <v>船橋市立塚田南小学校</v>
      </c>
      <c r="I58" s="13">
        <f>IF(入力!G35="","",入力!G35)</f>
        <v>5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菊池</v>
      </c>
      <c r="D59" s="13" t="str">
        <f>IF(入力!E38="","",入力!E38)</f>
        <v xml:space="preserve"> 史椰</v>
      </c>
      <c r="E59" s="13" t="str">
        <f>IF(入力!C37="","",入力!C37)</f>
        <v>キクチ</v>
      </c>
      <c r="F59" s="13" t="str">
        <f>IF(入力!E37="","",入力!E37)</f>
        <v>フミヤ</v>
      </c>
      <c r="G59" s="13">
        <f>IF(入力!M37="","",入力!M37)</f>
        <v>524024087</v>
      </c>
      <c r="H59" s="13" t="str">
        <f>IF(入力!I37="","",入力!I37)</f>
        <v>船橋市立塚田南小学校</v>
      </c>
      <c r="I59" s="13">
        <f>IF(入力!G37="","",入力!G37)</f>
        <v>5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坂井</v>
      </c>
      <c r="D60" s="13" t="str">
        <f>IF(入力!E40="","",入力!E40)</f>
        <v>栄哉</v>
      </c>
      <c r="E60" s="13" t="str">
        <f>IF(入力!C39="","",入力!C39)</f>
        <v>サカイ</v>
      </c>
      <c r="F60" s="13" t="str">
        <f>IF(入力!E39="","",入力!E39)</f>
        <v>エイヤ</v>
      </c>
      <c r="G60" s="13">
        <f>IF(入力!M39="","",入力!M39)</f>
        <v>522026373</v>
      </c>
      <c r="H60" s="13" t="str">
        <f>IF(入力!I39="","",入力!I39)</f>
        <v>松戸市立松飛台小学校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田久保</v>
      </c>
      <c r="D61" s="13" t="str">
        <f>IF(入力!E42="","",入力!E42)</f>
        <v>虹佑</v>
      </c>
      <c r="E61" s="13" t="str">
        <f>IF(入力!C41="","",入力!C41)</f>
        <v>タクボ</v>
      </c>
      <c r="F61" s="13" t="str">
        <f>IF(入力!E41="","",入力!E41)</f>
        <v>コウ</v>
      </c>
      <c r="G61" s="13">
        <f>IF(入力!M41="","",入力!M41)</f>
        <v>524138616</v>
      </c>
      <c r="H61" s="13" t="str">
        <f>IF(入力!I41="","",入力!I41)</f>
        <v>船橋市立西海神小学校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緒方</v>
      </c>
      <c r="D62" s="13" t="str">
        <f>IF(入力!E44="","",入力!E44)</f>
        <v xml:space="preserve"> 健心</v>
      </c>
      <c r="E62" s="13" t="str">
        <f>IF(入力!C43="","",入力!C43)</f>
        <v>オガタ</v>
      </c>
      <c r="F62" s="13" t="str">
        <f>IF(入力!E43="","",入力!E43)</f>
        <v>トシムネ</v>
      </c>
      <c r="G62" s="13">
        <f>IF(入力!M43="","",入力!M43)</f>
        <v>523543626</v>
      </c>
      <c r="H62" s="13" t="str">
        <f>IF(入力!I43="","",入力!I43)</f>
        <v>船橋市立法典西小学校</v>
      </c>
      <c r="I62" s="13">
        <f>IF(入力!G43="","",入力!G43)</f>
        <v>3</v>
      </c>
      <c r="J62" s="13">
        <f>IF(入力!P43="","",入力!P43)</f>
        <v>122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原　</v>
      </c>
      <c r="D63" s="13" t="str">
        <f>IF(入力!E46="","",入力!E46)</f>
        <v>悠晟</v>
      </c>
      <c r="E63" s="13" t="str">
        <f>IF(入力!C45="","",入力!C45)</f>
        <v>ハラ</v>
      </c>
      <c r="F63" s="13" t="str">
        <f>IF(入力!E45="","",入力!E45)</f>
        <v>ユウセイ</v>
      </c>
      <c r="G63" s="13">
        <f>IF(入力!M45="","",入力!M45)</f>
        <v>524461660</v>
      </c>
      <c r="H63" s="13" t="str">
        <f>IF(入力!I45="","",入力!I45)</f>
        <v>船橋市立法典西小学校</v>
      </c>
      <c r="I63" s="13">
        <f>IF(入力!G45="","",入力!G45)</f>
        <v>3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>船橋市立塚田南小学校</v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>松戸市立松飛台小学校</v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>船橋市立塚田南小学校</v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>船橋市立塚田南小学校</v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>船橋市立塚田南小学校</v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>松戸市立松飛台小学校</v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shoji-suzuki@ac.cyberhome.ne.jp</cp:lastModifiedBy>
  <cp:lastPrinted>2016-05-09T15:17:35Z</cp:lastPrinted>
  <dcterms:created xsi:type="dcterms:W3CDTF">2014-04-05T09:56:00Z</dcterms:created>
  <dcterms:modified xsi:type="dcterms:W3CDTF">2024-05-14T14:46:36Z</dcterms:modified>
</cp:coreProperties>
</file>