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塚田V\大会申込\2024県大会秋\"/>
    </mc:Choice>
  </mc:AlternateContent>
  <xr:revisionPtr revIDLastSave="0" documentId="13_ncr:1_{CD0DB24F-A9B1-4337-926E-EBDFBA55860F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<sst xmlns="http://schemas.openxmlformats.org/spreadsheetml/2006/main" count="303" uniqueCount="214">
  <si>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</si>
  <si>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</si>
  <si>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</si>
  <si>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</si>
  <si>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</si>
  <si>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</si>
  <si>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</si>
  <si>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</si>
  <si>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</si>
  <si>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</si>
  <si>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</si>
  <si>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</si>
  <si>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</si>
  <si>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</si>
  <si>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</si>
  <si>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</si>
  <si>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</si>
  <si>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</si>
  <si>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</si>
  <si>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</si>
  <si>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</si>
  <si>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</si>
  <si>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</si>
  <si>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</si>
  <si>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</si>
  <si>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</si>
  <si>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</si>
  <si>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</si>
  <si>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</si>
  <si>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</si>
  <si>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</si>
  <si>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</si>
  <si>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</si>
  <si>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</si>
  <si>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</si>
  <si>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</si>
  <si>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</si>
  <si>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</si>
  <si>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</si>
  <si>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</si>
  <si>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</si>
  <si>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</si>
  <si>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</si>
  <si>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</si>
  <si>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</si>
  <si>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</si>
  <si>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</si>
  <si>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</si>
  <si>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</si>
  <si>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</si>
  <si>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</si>
  <si>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</si>
  <si>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</si>
  <si>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</si>
  <si>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</si>
  <si>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</si>
  <si>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</si>
  <si>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</si>
  <si>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</si>
  <si>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</si>
  <si>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</si>
  <si>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</si>
  <si>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</si>
  <si>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</si>
  <si>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</si>
  <si>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</si>
  <si>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</si>
  <si>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</si>
  <si>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</si>
  <si>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</si>
  <si>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</si>
  <si>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</si>
  <si>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</si>
  <si>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</si>
  <si>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</si>
  <si>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</si>
  <si>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</si>
  <si>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</si>
  <si>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</si>
  <si>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</si>
  <si>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</si>
  <si>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</si>
  <si>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</si>
  <si>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</si>
  <si>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</si>
  <si>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</si>
  <si>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</si>
  <si>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</si>
  <si>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</si>
  <si>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</si>
  <si>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</si>
  <si>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</si>
  <si>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</si>
  <si>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</si>
  <si>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</si>
  <si>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</si>
  <si>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</si>
  <si>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</si>
  <si>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</si>
  <si>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</si>
  <si>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</si>
  <si>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</si>
  <si>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</si>
  <si>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</si>
  <si>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</si>
  <si>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</si>
  <si>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</si>
  <si>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</si>
  <si>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</si>
  <si>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</si>
  <si>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</si>
  <si>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</si>
  <si>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</si>
  <si>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</si>
  <si>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</si>
  <si>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</si>
  <si>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</si>
  <si>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</si>
  <si>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</si>
  <si>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</si>
  <si>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</si>
  <si>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</si>
  <si>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</si>
  <si>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</si>
  <si>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</si>
  <si>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</si>
  <si>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</si>
  <si>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</si>
  <si>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</si>
  <si>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</si>
  <si>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</si>
  <si>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</si>
  <si>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塚田男子バレーボールクラブ</t>
    <rPh sb="0" eb="2">
      <t>ツカダ</t>
    </rPh>
    <rPh sb="2" eb="4">
      <t>ダンシ</t>
    </rPh>
    <phoneticPr fontId="2"/>
  </si>
  <si>
    <t>男子</t>
    <rPh sb="0" eb="2">
      <t>ダンシ</t>
    </rPh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</si>
  <si>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</si>
  <si>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</si>
  <si>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</si>
  <si>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</si>
  <si>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</si>
  <si>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シンドウ</t>
    <phoneticPr fontId="2"/>
  </si>
  <si>
    <t>ナオキ</t>
    <phoneticPr fontId="2"/>
  </si>
  <si>
    <t>273</t>
    <phoneticPr fontId="2"/>
  </si>
  <si>
    <t>0047</t>
    <phoneticPr fontId="2"/>
  </si>
  <si>
    <t>千葉県船橋市藤原2-14-12</t>
    <rPh sb="0" eb="3">
      <t>チバケン</t>
    </rPh>
    <rPh sb="3" eb="6">
      <t>フナバシシ</t>
    </rPh>
    <rPh sb="6" eb="8">
      <t>フジワラ</t>
    </rPh>
    <phoneticPr fontId="2"/>
  </si>
  <si>
    <t>090</t>
    <phoneticPr fontId="2"/>
  </si>
  <si>
    <t>8491</t>
    <phoneticPr fontId="2"/>
  </si>
  <si>
    <t>0053</t>
    <phoneticPr fontId="2"/>
  </si>
  <si>
    <t>森井</t>
    <rPh sb="0" eb="2">
      <t>モリイ</t>
    </rPh>
    <phoneticPr fontId="2"/>
  </si>
  <si>
    <t>雄史</t>
    <rPh sb="0" eb="1">
      <t>オス</t>
    </rPh>
    <rPh sb="1" eb="2">
      <t>フミ</t>
    </rPh>
    <phoneticPr fontId="2"/>
  </si>
  <si>
    <t>モリイ</t>
    <phoneticPr fontId="2"/>
  </si>
  <si>
    <t>タケシ</t>
    <phoneticPr fontId="2"/>
  </si>
  <si>
    <t>0039</t>
    <phoneticPr fontId="2"/>
  </si>
  <si>
    <t>千葉県船橋市印内2-5-27-407</t>
    <rPh sb="0" eb="3">
      <t>チバケン</t>
    </rPh>
    <rPh sb="3" eb="6">
      <t>フナバシシ</t>
    </rPh>
    <rPh sb="6" eb="8">
      <t>インナイ</t>
    </rPh>
    <phoneticPr fontId="2"/>
  </si>
  <si>
    <t>5066</t>
    <phoneticPr fontId="2"/>
  </si>
  <si>
    <t>2468</t>
    <phoneticPr fontId="2"/>
  </si>
  <si>
    <t>276</t>
    <phoneticPr fontId="2"/>
  </si>
  <si>
    <t>0864</t>
    <phoneticPr fontId="2"/>
  </si>
  <si>
    <t>千葉県船橋市北本町1-19-1-328</t>
    <rPh sb="0" eb="3">
      <t>チバケン</t>
    </rPh>
    <rPh sb="3" eb="6">
      <t>フナバシシ</t>
    </rPh>
    <rPh sb="6" eb="9">
      <t>キタホンチョウ</t>
    </rPh>
    <phoneticPr fontId="2"/>
  </si>
  <si>
    <t>9885</t>
    <phoneticPr fontId="2"/>
  </si>
  <si>
    <t>0897</t>
    <phoneticPr fontId="2"/>
  </si>
  <si>
    <t>鈴木</t>
    <rPh sb="0" eb="2">
      <t>スズキ</t>
    </rPh>
    <phoneticPr fontId="2"/>
  </si>
  <si>
    <t>将治</t>
    <rPh sb="0" eb="2">
      <t>マサハル</t>
    </rPh>
    <phoneticPr fontId="2"/>
  </si>
  <si>
    <t>スズキ</t>
    <phoneticPr fontId="2"/>
  </si>
  <si>
    <t>ショウジ</t>
    <phoneticPr fontId="2"/>
  </si>
  <si>
    <t>悠真</t>
    <rPh sb="0" eb="1">
      <t>ユウ</t>
    </rPh>
    <rPh sb="1" eb="2">
      <t>マ</t>
    </rPh>
    <phoneticPr fontId="2"/>
  </si>
  <si>
    <t>ユウマ</t>
    <phoneticPr fontId="2"/>
  </si>
  <si>
    <t>船橋市立塚田南小学校</t>
    <phoneticPr fontId="2"/>
  </si>
  <si>
    <t>坂井</t>
    <rPh sb="0" eb="2">
      <t>サカイ</t>
    </rPh>
    <phoneticPr fontId="2"/>
  </si>
  <si>
    <t>堂悟</t>
    <rPh sb="0" eb="1">
      <t>ドウ</t>
    </rPh>
    <rPh sb="1" eb="2">
      <t>ゴ</t>
    </rPh>
    <phoneticPr fontId="2"/>
  </si>
  <si>
    <t>サカイ</t>
    <phoneticPr fontId="2"/>
  </si>
  <si>
    <t>トウゴ</t>
    <phoneticPr fontId="2"/>
  </si>
  <si>
    <t>松戸市立松飛台小学校</t>
  </si>
  <si>
    <t>乗越</t>
    <rPh sb="0" eb="1">
      <t>ノ</t>
    </rPh>
    <rPh sb="1" eb="2">
      <t>ゴ</t>
    </rPh>
    <phoneticPr fontId="2"/>
  </si>
  <si>
    <t>ノリゴエ</t>
    <phoneticPr fontId="2"/>
  </si>
  <si>
    <t>悠太</t>
    <rPh sb="0" eb="2">
      <t>ユウタ</t>
    </rPh>
    <phoneticPr fontId="2"/>
  </si>
  <si>
    <t>ユウタ</t>
    <phoneticPr fontId="2"/>
  </si>
  <si>
    <t>聖奈</t>
    <rPh sb="0" eb="1">
      <t>セイ</t>
    </rPh>
    <rPh sb="1" eb="2">
      <t>ナ</t>
    </rPh>
    <phoneticPr fontId="2"/>
  </si>
  <si>
    <t>セナ</t>
    <phoneticPr fontId="2"/>
  </si>
  <si>
    <t>船橋市立法典小学校</t>
    <rPh sb="4" eb="6">
      <t>ホウテン</t>
    </rPh>
    <phoneticPr fontId="1"/>
  </si>
  <si>
    <r>
      <rPr>
        <sz val="11"/>
        <color rgb="FF000000"/>
        <rFont val="ＭＳ ゴシック"/>
        <family val="3"/>
        <charset val="128"/>
      </rPr>
      <t>森井</t>
    </r>
    <r>
      <rPr>
        <sz val="11"/>
        <color rgb="FF000000"/>
        <rFont val="Calibri"/>
        <family val="2"/>
      </rPr>
      <t xml:space="preserve"> </t>
    </r>
    <phoneticPr fontId="2"/>
  </si>
  <si>
    <t>奏基</t>
    <rPh sb="0" eb="1">
      <t>カナデ</t>
    </rPh>
    <rPh sb="1" eb="2">
      <t>キ</t>
    </rPh>
    <phoneticPr fontId="2"/>
  </si>
  <si>
    <t>ソウキ</t>
    <phoneticPr fontId="2"/>
  </si>
  <si>
    <t>船橋市立葛飾小学校</t>
  </si>
  <si>
    <r>
      <rPr>
        <sz val="11"/>
        <color rgb="FF000000"/>
        <rFont val="ＭＳ ゴシック"/>
        <family val="3"/>
        <charset val="128"/>
      </rPr>
      <t>上辻</t>
    </r>
    <r>
      <rPr>
        <sz val="11"/>
        <color rgb="FF000000"/>
        <rFont val="Calibri"/>
        <family val="2"/>
      </rPr>
      <t xml:space="preserve"> </t>
    </r>
    <phoneticPr fontId="2"/>
  </si>
  <si>
    <t>隼士</t>
    <phoneticPr fontId="2"/>
  </si>
  <si>
    <t>ウエツジ</t>
    <phoneticPr fontId="2"/>
  </si>
  <si>
    <t>ハヤト</t>
    <phoneticPr fontId="2"/>
  </si>
  <si>
    <t>菊池</t>
    <phoneticPr fontId="2"/>
  </si>
  <si>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ＭＳ ゴシック"/>
        <family val="3"/>
        <charset val="128"/>
      </rPr>
      <t>史椰</t>
    </r>
    <phoneticPr fontId="2"/>
  </si>
  <si>
    <t>キクチ</t>
    <phoneticPr fontId="2"/>
  </si>
  <si>
    <t>フミヤ</t>
    <phoneticPr fontId="2"/>
  </si>
  <si>
    <t>坂井</t>
    <phoneticPr fontId="2"/>
  </si>
  <si>
    <t>栄哉</t>
    <phoneticPr fontId="2"/>
  </si>
  <si>
    <t>エイヤ</t>
    <phoneticPr fontId="2"/>
  </si>
  <si>
    <t>田久保</t>
    <phoneticPr fontId="2"/>
  </si>
  <si>
    <t>虹佑</t>
    <phoneticPr fontId="2"/>
  </si>
  <si>
    <t>タクボ</t>
    <phoneticPr fontId="2"/>
  </si>
  <si>
    <t>コウ</t>
    <phoneticPr fontId="2"/>
  </si>
  <si>
    <t>船橋市立西海神小学校</t>
  </si>
  <si>
    <t>緒方</t>
    <phoneticPr fontId="2"/>
  </si>
  <si>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ＭＳ ゴシック"/>
        <family val="3"/>
        <charset val="128"/>
      </rPr>
      <t>健心</t>
    </r>
    <phoneticPr fontId="2"/>
  </si>
  <si>
    <t>オガタ</t>
    <phoneticPr fontId="2"/>
  </si>
  <si>
    <t>トシムネ</t>
    <phoneticPr fontId="2"/>
  </si>
  <si>
    <t>船橋市立法典西小学校</t>
  </si>
  <si>
    <t>原　</t>
    <rPh sb="0" eb="1">
      <t>ハラ</t>
    </rPh>
    <phoneticPr fontId="2"/>
  </si>
  <si>
    <t>悠晟</t>
    <rPh sb="0" eb="1">
      <t>ユウ</t>
    </rPh>
    <rPh sb="1" eb="2">
      <t>セイ</t>
    </rPh>
    <phoneticPr fontId="2"/>
  </si>
  <si>
    <t>ハラ</t>
    <phoneticPr fontId="2"/>
  </si>
  <si>
    <t>ユウセイ</t>
    <phoneticPr fontId="2"/>
  </si>
  <si>
    <t>ツカダダンシバレーボールクラブ</t>
    <phoneticPr fontId="2"/>
  </si>
  <si>
    <t>望月</t>
    <rPh sb="0" eb="2">
      <t>モチヅキ</t>
    </rPh>
    <phoneticPr fontId="2"/>
  </si>
  <si>
    <t>拓海</t>
    <rPh sb="0" eb="1">
      <t>タク</t>
    </rPh>
    <rPh sb="1" eb="2">
      <t>ウミ</t>
    </rPh>
    <phoneticPr fontId="2"/>
  </si>
  <si>
    <t>モチヅキ</t>
    <phoneticPr fontId="2"/>
  </si>
  <si>
    <t>タクミ</t>
    <phoneticPr fontId="2"/>
  </si>
  <si>
    <t>諦めない！最後まで！
目指せ全勝！！！</t>
    <rPh sb="0" eb="1">
      <t>アキラ</t>
    </rPh>
    <rPh sb="5" eb="7">
      <t>サイゴ</t>
    </rPh>
    <rPh sb="11" eb="13">
      <t>メザ</t>
    </rPh>
    <rPh sb="14" eb="16">
      <t>ゼンショウ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</si>
</sst>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Calibri"/>
      <family val="2"/>
    </font>
    <font>
      <sz val="11"/>
      <color rgb="FF000000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26" fillId="0" borderId="3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57150</xdr:colOff>
      <xdr:row>24</xdr:row>
      <xdr:rowOff>85725</xdr:rowOff>
    </xdr:from>
    <xdr:to>
      <xdr:col>1</xdr:col>
      <xdr:colOff>419100</xdr:colOff>
      <xdr:row>25</xdr:row>
      <xdr:rowOff>161925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EFBF67D-E153-7895-A895-6A9C183CAB57}"/>
            </a:ext>
          </a:extLst>
        </xdr:cNvPr>
        <xdr:cNvSpPr/>
      </xdr:nvSpPr>
      <xdr:spPr>
        <a:xfrm>
          <a:off x="523875" y="5267325"/>
          <a:ext cx="361950" cy="2762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H57" sqref="AH5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5" t="s">
        <v>121</v>
      </c>
      <c r="B2" s="196"/>
      <c r="C2" s="197" t="s">
        <v>208</v>
      </c>
      <c r="D2" s="198"/>
      <c r="E2" s="198"/>
      <c r="F2" s="198"/>
      <c r="G2" s="198"/>
      <c r="H2" s="198"/>
      <c r="I2" s="199"/>
      <c r="J2" s="62" t="s">
        <v>119</v>
      </c>
      <c r="K2" s="63"/>
      <c r="L2" s="63"/>
      <c r="M2" s="63"/>
      <c r="N2" s="63"/>
      <c r="O2" s="64"/>
      <c r="P2" s="62" t="s">
        <v>97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4" t="s">
        <v>101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0" t="s">
        <v>122</v>
      </c>
      <c r="B3" s="201"/>
      <c r="C3" s="202" t="s">
        <v>132</v>
      </c>
      <c r="D3" s="203"/>
      <c r="E3" s="203"/>
      <c r="F3" s="203"/>
      <c r="G3" s="203"/>
      <c r="H3" s="203"/>
      <c r="I3" s="204"/>
      <c r="J3" s="59" t="s">
        <v>133</v>
      </c>
      <c r="K3" s="60"/>
      <c r="L3" s="60"/>
      <c r="M3" s="60"/>
      <c r="N3" s="60"/>
      <c r="O3" s="61"/>
      <c r="P3" s="192" t="s">
        <v>134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4" t="s">
        <v>111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434064852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9" t="s">
        <v>94</v>
      </c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8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12006</v>
      </c>
      <c r="K5" s="123"/>
      <c r="L5" s="123"/>
      <c r="M5" s="123"/>
      <c r="N5" s="123"/>
      <c r="O5" s="123"/>
      <c r="P5" s="181" t="s">
        <v>135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2" t="s">
        <v>136</v>
      </c>
      <c r="AF5" s="181"/>
      <c r="AG5" s="181"/>
      <c r="AH5" s="181"/>
      <c r="AI5" s="181"/>
      <c r="AJ5" s="181"/>
      <c r="AK5" s="183"/>
      <c r="AL5" s="183"/>
      <c r="AM5" s="183"/>
      <c r="AN5" s="183"/>
      <c r="AO5" s="183"/>
      <c r="AP5" s="183"/>
      <c r="AQ5" s="183"/>
      <c r="AR5" s="183"/>
      <c r="AS5" s="184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10" t="s">
        <v>107</v>
      </c>
      <c r="D6" s="211"/>
      <c r="E6" s="186" t="s">
        <v>108</v>
      </c>
      <c r="F6" s="187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80" t="s">
        <v>95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1" t="s">
        <v>96</v>
      </c>
      <c r="AL6" s="191"/>
      <c r="AM6" s="191"/>
      <c r="AN6" s="191"/>
      <c r="AO6" s="191"/>
      <c r="AP6" s="191"/>
      <c r="AQ6" s="191"/>
      <c r="AR6" s="191"/>
      <c r="AS6" s="191"/>
      <c r="AT6" s="34" t="s">
        <v>124</v>
      </c>
    </row>
    <row r="7" spans="1:51" ht="13.5" customHeight="1">
      <c r="A7" s="75"/>
      <c r="B7" s="76"/>
      <c r="C7" s="111" t="s">
        <v>139</v>
      </c>
      <c r="D7" s="88"/>
      <c r="E7" s="112" t="s">
        <v>140</v>
      </c>
      <c r="F7" s="89"/>
      <c r="G7" s="68">
        <v>506063307</v>
      </c>
      <c r="H7" s="68">
        <v>506063307</v>
      </c>
      <c r="I7" s="68">
        <v>506063307</v>
      </c>
      <c r="J7" s="68">
        <v>18504</v>
      </c>
      <c r="K7" s="68"/>
      <c r="L7" s="68"/>
      <c r="M7" s="68">
        <v>428654</v>
      </c>
      <c r="N7" s="68"/>
      <c r="O7" s="68"/>
      <c r="P7" s="65" t="s">
        <v>7</v>
      </c>
      <c r="Q7" s="66"/>
      <c r="R7" s="85" t="s">
        <v>141</v>
      </c>
      <c r="S7" s="86"/>
      <c r="T7" s="86"/>
      <c r="U7" s="86"/>
      <c r="V7" s="27" t="s">
        <v>8</v>
      </c>
      <c r="W7" s="83" t="s">
        <v>142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144</v>
      </c>
      <c r="AM7" s="125"/>
      <c r="AN7" s="125"/>
      <c r="AO7" s="125"/>
      <c r="AP7" s="125"/>
      <c r="AQ7" s="125"/>
      <c r="AR7" s="125"/>
      <c r="AS7" s="36" t="s">
        <v>10</v>
      </c>
      <c r="AT7" s="237">
        <v>58</v>
      </c>
    </row>
    <row r="8" spans="1:51" ht="18" customHeight="1">
      <c r="A8" s="75"/>
      <c r="B8" s="76"/>
      <c r="C8" s="134" t="s">
        <v>137</v>
      </c>
      <c r="D8" s="115"/>
      <c r="E8" s="132" t="s">
        <v>138</v>
      </c>
      <c r="F8" s="117"/>
      <c r="G8" s="68">
        <v>524185955</v>
      </c>
      <c r="H8" s="68">
        <v>524185955</v>
      </c>
      <c r="I8" s="68">
        <v>524185955</v>
      </c>
      <c r="J8" s="68"/>
      <c r="K8" s="68"/>
      <c r="L8" s="68"/>
      <c r="M8" s="68"/>
      <c r="N8" s="68"/>
      <c r="O8" s="68"/>
      <c r="P8" s="126" t="s">
        <v>143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145</v>
      </c>
      <c r="AL8" s="129"/>
      <c r="AM8" s="129"/>
      <c r="AN8" s="129"/>
      <c r="AO8" s="37" t="s">
        <v>11</v>
      </c>
      <c r="AP8" s="130" t="s">
        <v>146</v>
      </c>
      <c r="AQ8" s="129"/>
      <c r="AR8" s="129"/>
      <c r="AS8" s="131"/>
      <c r="AT8" s="237"/>
    </row>
    <row r="9" spans="1:51" ht="14.45" customHeight="1">
      <c r="A9" s="75" t="s">
        <v>82</v>
      </c>
      <c r="B9" s="76"/>
      <c r="C9" s="111" t="s">
        <v>149</v>
      </c>
      <c r="D9" s="88"/>
      <c r="E9" s="112" t="s">
        <v>150</v>
      </c>
      <c r="F9" s="89"/>
      <c r="G9" s="68">
        <v>524185955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141</v>
      </c>
      <c r="S9" s="86"/>
      <c r="T9" s="86"/>
      <c r="U9" s="86"/>
      <c r="V9" s="27" t="s">
        <v>8</v>
      </c>
      <c r="W9" s="83" t="s">
        <v>151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144</v>
      </c>
      <c r="AM9" s="125"/>
      <c r="AN9" s="125"/>
      <c r="AO9" s="125"/>
      <c r="AP9" s="125"/>
      <c r="AQ9" s="125"/>
      <c r="AR9" s="125"/>
      <c r="AS9" s="36" t="s">
        <v>126</v>
      </c>
      <c r="AT9" s="238">
        <v>48</v>
      </c>
    </row>
    <row r="10" spans="1:51" ht="18" customHeight="1">
      <c r="A10" s="75"/>
      <c r="B10" s="76"/>
      <c r="C10" s="134" t="s">
        <v>147</v>
      </c>
      <c r="D10" s="115"/>
      <c r="E10" s="132" t="s">
        <v>148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88" t="s">
        <v>152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9"/>
      <c r="AK10" s="128" t="s">
        <v>153</v>
      </c>
      <c r="AL10" s="129"/>
      <c r="AM10" s="129"/>
      <c r="AN10" s="129"/>
      <c r="AO10" s="37" t="s">
        <v>127</v>
      </c>
      <c r="AP10" s="130" t="s">
        <v>154</v>
      </c>
      <c r="AQ10" s="129"/>
      <c r="AR10" s="129"/>
      <c r="AS10" s="131"/>
      <c r="AT10" s="238"/>
    </row>
    <row r="11" spans="1:51" ht="14.45" customHeight="1">
      <c r="A11" s="75" t="s">
        <v>83</v>
      </c>
      <c r="B11" s="76"/>
      <c r="C11" s="111" t="s">
        <v>162</v>
      </c>
      <c r="D11" s="88"/>
      <c r="E11" s="112" t="s">
        <v>163</v>
      </c>
      <c r="F11" s="89"/>
      <c r="G11" s="68">
        <v>524461646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155</v>
      </c>
      <c r="S11" s="86"/>
      <c r="T11" s="86"/>
      <c r="U11" s="86"/>
      <c r="V11" s="27" t="s">
        <v>8</v>
      </c>
      <c r="W11" s="83" t="s">
        <v>156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144</v>
      </c>
      <c r="AM11" s="125"/>
      <c r="AN11" s="125"/>
      <c r="AO11" s="125"/>
      <c r="AP11" s="125"/>
      <c r="AQ11" s="125"/>
      <c r="AR11" s="125"/>
      <c r="AS11" s="36" t="s">
        <v>126</v>
      </c>
      <c r="AT11" s="238">
        <v>41</v>
      </c>
    </row>
    <row r="12" spans="1:51" ht="18" customHeight="1">
      <c r="A12" s="75"/>
      <c r="B12" s="76"/>
      <c r="C12" s="134" t="s">
        <v>160</v>
      </c>
      <c r="D12" s="115"/>
      <c r="E12" s="132" t="s">
        <v>161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88" t="s">
        <v>157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9"/>
      <c r="AK12" s="128" t="s">
        <v>158</v>
      </c>
      <c r="AL12" s="129"/>
      <c r="AM12" s="129"/>
      <c r="AN12" s="129"/>
      <c r="AO12" s="37" t="s">
        <v>127</v>
      </c>
      <c r="AP12" s="130" t="s">
        <v>159</v>
      </c>
      <c r="AQ12" s="129"/>
      <c r="AR12" s="129"/>
      <c r="AS12" s="131"/>
      <c r="AT12" s="238"/>
    </row>
    <row r="13" spans="1:51" ht="15" customHeight="1">
      <c r="A13" s="75" t="s">
        <v>84</v>
      </c>
      <c r="B13" s="76"/>
      <c r="C13" s="144"/>
      <c r="D13" s="88"/>
      <c r="E13" s="88"/>
      <c r="F13" s="89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73"/>
      <c r="S13" s="173"/>
      <c r="T13" s="173"/>
      <c r="U13" s="173"/>
      <c r="V13" s="26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8"/>
      <c r="AK13" s="38"/>
      <c r="AL13" s="166"/>
      <c r="AM13" s="166"/>
      <c r="AN13" s="166"/>
      <c r="AO13" s="166"/>
      <c r="AP13" s="166"/>
      <c r="AQ13" s="166"/>
      <c r="AR13" s="166"/>
      <c r="AS13" s="39"/>
      <c r="AT13" s="239"/>
    </row>
    <row r="14" spans="1:51" ht="18" customHeight="1">
      <c r="A14" s="75"/>
      <c r="B14" s="76"/>
      <c r="C14" s="133"/>
      <c r="D14" s="115"/>
      <c r="E14" s="115"/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40"/>
      <c r="AP14" s="171"/>
      <c r="AQ14" s="171"/>
      <c r="AR14" s="171"/>
      <c r="AS14" s="172"/>
      <c r="AT14" s="239"/>
    </row>
    <row r="15" spans="1:51" ht="15" customHeight="1">
      <c r="A15" s="122" t="s">
        <v>98</v>
      </c>
      <c r="B15" s="76"/>
      <c r="C15" s="111" t="s">
        <v>162</v>
      </c>
      <c r="D15" s="88"/>
      <c r="E15" s="112" t="s">
        <v>163</v>
      </c>
      <c r="F15" s="89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85" t="s">
        <v>141</v>
      </c>
      <c r="S15" s="86"/>
      <c r="T15" s="86"/>
      <c r="U15" s="86"/>
      <c r="V15" s="27" t="s">
        <v>8</v>
      </c>
      <c r="W15" s="83" t="s">
        <v>156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144</v>
      </c>
      <c r="AM15" s="125"/>
      <c r="AN15" s="125"/>
      <c r="AO15" s="125"/>
      <c r="AP15" s="125"/>
      <c r="AQ15" s="125"/>
      <c r="AR15" s="125"/>
      <c r="AS15" s="36" t="s">
        <v>126</v>
      </c>
      <c r="AT15" s="238">
        <v>41</v>
      </c>
    </row>
    <row r="16" spans="1:51" ht="18" customHeight="1">
      <c r="A16" s="75"/>
      <c r="B16" s="76"/>
      <c r="C16" s="134" t="s">
        <v>160</v>
      </c>
      <c r="D16" s="115"/>
      <c r="E16" s="132" t="s">
        <v>161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6" t="s">
        <v>157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9"/>
      <c r="AK16" s="128" t="s">
        <v>158</v>
      </c>
      <c r="AL16" s="129"/>
      <c r="AM16" s="129"/>
      <c r="AN16" s="129"/>
      <c r="AO16" s="37" t="s">
        <v>127</v>
      </c>
      <c r="AP16" s="130" t="s">
        <v>159</v>
      </c>
      <c r="AQ16" s="129"/>
      <c r="AR16" s="129"/>
      <c r="AS16" s="131"/>
      <c r="AT16" s="238"/>
    </row>
    <row r="17" spans="1:46">
      <c r="A17" s="75" t="s">
        <v>0</v>
      </c>
      <c r="B17" s="76"/>
      <c r="C17" s="138" t="str">
        <f>IF(P16="","",P16)</f>
        <v>千葉県船橋市北本町1-19-1-328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8" t="str">
        <f>IF(AL15="","",AL15&amp;"-"&amp;AK16&amp;"-"&amp;AP16)</f>
        <v>090-9885-0897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40" t="s">
        <v>105</v>
      </c>
      <c r="D23" s="141"/>
      <c r="E23" s="142" t="s">
        <v>106</v>
      </c>
      <c r="F23" s="143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7" t="s">
        <v>99</v>
      </c>
      <c r="Q23" s="119"/>
      <c r="R23" s="119"/>
      <c r="S23" s="119"/>
      <c r="T23" s="20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51" t="s">
        <v>103</v>
      </c>
      <c r="D24" s="152"/>
      <c r="E24" s="153" t="s">
        <v>104</v>
      </c>
      <c r="F24" s="154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9"/>
      <c r="U24" s="1"/>
      <c r="V24" s="1"/>
      <c r="W24" s="1"/>
      <c r="X24" s="1"/>
      <c r="Y24" s="135" t="s">
        <v>100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09">
        <v>1</v>
      </c>
      <c r="C25" s="111" t="s">
        <v>162</v>
      </c>
      <c r="D25" s="88"/>
      <c r="E25" s="112" t="s">
        <v>165</v>
      </c>
      <c r="F25" s="89"/>
      <c r="G25" s="93">
        <v>6</v>
      </c>
      <c r="H25" s="95"/>
      <c r="I25" s="93" t="s">
        <v>166</v>
      </c>
      <c r="J25" s="94"/>
      <c r="K25" s="94" t="s">
        <v>166</v>
      </c>
      <c r="L25" s="95"/>
      <c r="M25" s="93">
        <v>521556710</v>
      </c>
      <c r="N25" s="94"/>
      <c r="O25" s="95"/>
      <c r="P25" s="93">
        <v>160</v>
      </c>
      <c r="Q25" s="94"/>
      <c r="R25" s="94"/>
      <c r="S25" s="94"/>
      <c r="T25" s="99"/>
      <c r="U25" s="1"/>
      <c r="V25" s="1"/>
      <c r="W25" s="1"/>
      <c r="X25" s="1"/>
      <c r="Y25" s="101">
        <v>11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34" t="s">
        <v>160</v>
      </c>
      <c r="D26" s="115"/>
      <c r="E26" s="132" t="s">
        <v>164</v>
      </c>
      <c r="F26" s="117"/>
      <c r="G26" s="96"/>
      <c r="H26" s="98"/>
      <c r="I26" s="96" t="s">
        <v>166</v>
      </c>
      <c r="J26" s="97"/>
      <c r="K26" s="97" t="s">
        <v>166</v>
      </c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169</v>
      </c>
      <c r="D27" s="88"/>
      <c r="E27" s="112" t="s">
        <v>170</v>
      </c>
      <c r="F27" s="89"/>
      <c r="G27" s="93">
        <v>6</v>
      </c>
      <c r="H27" s="95"/>
      <c r="I27" s="93" t="s">
        <v>171</v>
      </c>
      <c r="J27" s="94"/>
      <c r="K27" s="94" t="s">
        <v>171</v>
      </c>
      <c r="L27" s="95"/>
      <c r="M27" s="93">
        <v>522026366</v>
      </c>
      <c r="N27" s="94"/>
      <c r="O27" s="95"/>
      <c r="P27" s="93">
        <v>154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34" t="s">
        <v>167</v>
      </c>
      <c r="D28" s="115"/>
      <c r="E28" s="132" t="s">
        <v>168</v>
      </c>
      <c r="F28" s="117"/>
      <c r="G28" s="96"/>
      <c r="H28" s="98"/>
      <c r="I28" s="96" t="s">
        <v>171</v>
      </c>
      <c r="J28" s="97"/>
      <c r="K28" s="97" t="s">
        <v>171</v>
      </c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173</v>
      </c>
      <c r="D29" s="88"/>
      <c r="E29" s="112" t="s">
        <v>175</v>
      </c>
      <c r="F29" s="89"/>
      <c r="G29" s="93">
        <v>6</v>
      </c>
      <c r="H29" s="95"/>
      <c r="I29" s="93" t="s">
        <v>166</v>
      </c>
      <c r="J29" s="94"/>
      <c r="K29" s="94" t="s">
        <v>166</v>
      </c>
      <c r="L29" s="95"/>
      <c r="M29" s="93">
        <v>524138623</v>
      </c>
      <c r="N29" s="94"/>
      <c r="O29" s="95"/>
      <c r="P29" s="93">
        <v>161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34" t="s">
        <v>172</v>
      </c>
      <c r="D30" s="115"/>
      <c r="E30" s="132" t="s">
        <v>174</v>
      </c>
      <c r="F30" s="117"/>
      <c r="G30" s="96"/>
      <c r="H30" s="98"/>
      <c r="I30" s="96" t="s">
        <v>166</v>
      </c>
      <c r="J30" s="97"/>
      <c r="K30" s="97" t="s">
        <v>166</v>
      </c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162</v>
      </c>
      <c r="D31" s="88"/>
      <c r="E31" s="112" t="s">
        <v>177</v>
      </c>
      <c r="F31" s="89"/>
      <c r="G31" s="93">
        <v>6</v>
      </c>
      <c r="H31" s="95"/>
      <c r="I31" s="93" t="s">
        <v>178</v>
      </c>
      <c r="J31" s="94"/>
      <c r="K31" s="94"/>
      <c r="L31" s="95"/>
      <c r="M31" s="93">
        <v>524461653</v>
      </c>
      <c r="N31" s="94"/>
      <c r="O31" s="95"/>
      <c r="P31" s="93">
        <v>159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34" t="s">
        <v>160</v>
      </c>
      <c r="D32" s="115"/>
      <c r="E32" s="132" t="s">
        <v>176</v>
      </c>
      <c r="F32" s="117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5" t="s">
        <v>129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149</v>
      </c>
      <c r="D33" s="88"/>
      <c r="E33" s="112" t="s">
        <v>181</v>
      </c>
      <c r="F33" s="89"/>
      <c r="G33" s="93">
        <v>5</v>
      </c>
      <c r="H33" s="95"/>
      <c r="I33" s="93" t="s">
        <v>182</v>
      </c>
      <c r="J33" s="94"/>
      <c r="K33" s="94"/>
      <c r="L33" s="95"/>
      <c r="M33" s="93">
        <v>521227979</v>
      </c>
      <c r="N33" s="94"/>
      <c r="O33" s="95"/>
      <c r="P33" s="93">
        <v>141</v>
      </c>
      <c r="Q33" s="94"/>
      <c r="R33" s="94"/>
      <c r="S33" s="94"/>
      <c r="T33" s="99"/>
      <c r="U33" s="1"/>
      <c r="V33" s="1"/>
      <c r="W33" s="1"/>
      <c r="X33" s="1"/>
      <c r="Y33" s="205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39" t="s">
        <v>179</v>
      </c>
      <c r="D34" s="115"/>
      <c r="E34" s="132" t="s">
        <v>180</v>
      </c>
      <c r="F34" s="117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6"/>
      <c r="Z34" s="157"/>
      <c r="AA34" s="157"/>
      <c r="AB34" s="157"/>
      <c r="AC34" s="157"/>
      <c r="AD34" s="157"/>
      <c r="AE34" s="157"/>
      <c r="AF34" s="157"/>
      <c r="AG34" s="18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185</v>
      </c>
      <c r="D35" s="88"/>
      <c r="E35" s="112" t="s">
        <v>186</v>
      </c>
      <c r="F35" s="89"/>
      <c r="G35" s="93">
        <v>5</v>
      </c>
      <c r="H35" s="95"/>
      <c r="I35" s="93" t="s">
        <v>166</v>
      </c>
      <c r="J35" s="94"/>
      <c r="K35" s="94" t="s">
        <v>166</v>
      </c>
      <c r="L35" s="95"/>
      <c r="M35" s="93">
        <v>522339954</v>
      </c>
      <c r="N35" s="94"/>
      <c r="O35" s="95"/>
      <c r="P35" s="93">
        <v>138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39" t="s">
        <v>183</v>
      </c>
      <c r="D36" s="115"/>
      <c r="E36" s="116" t="s">
        <v>184</v>
      </c>
      <c r="F36" s="117"/>
      <c r="G36" s="96"/>
      <c r="H36" s="98"/>
      <c r="I36" s="96" t="s">
        <v>166</v>
      </c>
      <c r="J36" s="97"/>
      <c r="K36" s="97" t="s">
        <v>166</v>
      </c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189</v>
      </c>
      <c r="D37" s="88"/>
      <c r="E37" s="112" t="s">
        <v>190</v>
      </c>
      <c r="F37" s="89"/>
      <c r="G37" s="93">
        <v>5</v>
      </c>
      <c r="H37" s="95"/>
      <c r="I37" s="93" t="s">
        <v>166</v>
      </c>
      <c r="J37" s="94"/>
      <c r="K37" s="94" t="s">
        <v>166</v>
      </c>
      <c r="L37" s="95"/>
      <c r="M37" s="93">
        <v>524024087</v>
      </c>
      <c r="N37" s="94"/>
      <c r="O37" s="95"/>
      <c r="P37" s="93">
        <v>139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4" t="s">
        <v>187</v>
      </c>
      <c r="D38" s="115"/>
      <c r="E38" s="118" t="s">
        <v>188</v>
      </c>
      <c r="F38" s="117"/>
      <c r="G38" s="96"/>
      <c r="H38" s="98"/>
      <c r="I38" s="96" t="s">
        <v>166</v>
      </c>
      <c r="J38" s="97"/>
      <c r="K38" s="97" t="s">
        <v>166</v>
      </c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169</v>
      </c>
      <c r="D39" s="88"/>
      <c r="E39" s="112" t="s">
        <v>193</v>
      </c>
      <c r="F39" s="89"/>
      <c r="G39" s="93">
        <v>4</v>
      </c>
      <c r="H39" s="95"/>
      <c r="I39" s="93" t="s">
        <v>171</v>
      </c>
      <c r="J39" s="94"/>
      <c r="K39" s="94" t="s">
        <v>171</v>
      </c>
      <c r="L39" s="95"/>
      <c r="M39" s="93">
        <v>522026373</v>
      </c>
      <c r="N39" s="94"/>
      <c r="O39" s="95"/>
      <c r="P39" s="93">
        <v>144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4" t="s">
        <v>191</v>
      </c>
      <c r="D40" s="115"/>
      <c r="E40" s="116" t="s">
        <v>192</v>
      </c>
      <c r="F40" s="117"/>
      <c r="G40" s="96"/>
      <c r="H40" s="98"/>
      <c r="I40" s="96" t="s">
        <v>171</v>
      </c>
      <c r="J40" s="97"/>
      <c r="K40" s="97" t="s">
        <v>171</v>
      </c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196</v>
      </c>
      <c r="D41" s="88"/>
      <c r="E41" s="112" t="s">
        <v>197</v>
      </c>
      <c r="F41" s="89"/>
      <c r="G41" s="93">
        <v>4</v>
      </c>
      <c r="H41" s="95"/>
      <c r="I41" s="93" t="s">
        <v>198</v>
      </c>
      <c r="J41" s="94"/>
      <c r="K41" s="94"/>
      <c r="L41" s="95"/>
      <c r="M41" s="93">
        <v>524138616</v>
      </c>
      <c r="N41" s="94"/>
      <c r="O41" s="95"/>
      <c r="P41" s="93">
        <v>135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4" t="s">
        <v>194</v>
      </c>
      <c r="D42" s="115"/>
      <c r="E42" s="116" t="s">
        <v>195</v>
      </c>
      <c r="F42" s="117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201</v>
      </c>
      <c r="D43" s="88"/>
      <c r="E43" s="112" t="s">
        <v>202</v>
      </c>
      <c r="F43" s="89"/>
      <c r="G43" s="93">
        <v>3</v>
      </c>
      <c r="H43" s="95"/>
      <c r="I43" s="93" t="s">
        <v>203</v>
      </c>
      <c r="J43" s="94"/>
      <c r="K43" s="94"/>
      <c r="L43" s="95"/>
      <c r="M43" s="93">
        <v>523543626</v>
      </c>
      <c r="N43" s="94"/>
      <c r="O43" s="95"/>
      <c r="P43" s="93">
        <v>124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4" t="s">
        <v>199</v>
      </c>
      <c r="D44" s="115"/>
      <c r="E44" s="116" t="s">
        <v>200</v>
      </c>
      <c r="F44" s="117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206</v>
      </c>
      <c r="D45" s="88"/>
      <c r="E45" s="112" t="s">
        <v>207</v>
      </c>
      <c r="F45" s="89"/>
      <c r="G45" s="93">
        <v>3</v>
      </c>
      <c r="H45" s="95"/>
      <c r="I45" s="93" t="s">
        <v>203</v>
      </c>
      <c r="J45" s="94"/>
      <c r="K45" s="94"/>
      <c r="L45" s="95"/>
      <c r="M45" s="93">
        <v>524461660</v>
      </c>
      <c r="N45" s="94"/>
      <c r="O45" s="95"/>
      <c r="P45" s="93">
        <v>131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4" t="s">
        <v>204</v>
      </c>
      <c r="D46" s="115"/>
      <c r="E46" s="118" t="s">
        <v>205</v>
      </c>
      <c r="F46" s="117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 t="s">
        <v>211</v>
      </c>
      <c r="D47" s="88"/>
      <c r="E47" s="112" t="s">
        <v>212</v>
      </c>
      <c r="F47" s="89"/>
      <c r="G47" s="93">
        <v>2</v>
      </c>
      <c r="H47" s="95"/>
      <c r="I47" s="93" t="s">
        <v>203</v>
      </c>
      <c r="J47" s="94"/>
      <c r="K47" s="94"/>
      <c r="L47" s="95"/>
      <c r="M47" s="93">
        <v>525191474</v>
      </c>
      <c r="N47" s="94"/>
      <c r="O47" s="95"/>
      <c r="P47" s="93">
        <v>132</v>
      </c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8"/>
      <c r="B48" s="159"/>
      <c r="C48" s="160" t="s">
        <v>209</v>
      </c>
      <c r="D48" s="161"/>
      <c r="E48" s="162" t="s">
        <v>210</v>
      </c>
      <c r="F48" s="163"/>
      <c r="G48" s="155"/>
      <c r="H48" s="156"/>
      <c r="I48" s="155"/>
      <c r="J48" s="157"/>
      <c r="K48" s="157"/>
      <c r="L48" s="156"/>
      <c r="M48" s="155"/>
      <c r="N48" s="157"/>
      <c r="O48" s="156"/>
      <c r="P48" s="155"/>
      <c r="Q48" s="157"/>
      <c r="R48" s="157"/>
      <c r="S48" s="157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0">
        <v>13</v>
      </c>
      <c r="B49" s="221"/>
      <c r="C49" s="223"/>
      <c r="D49" s="224"/>
      <c r="E49" s="224"/>
      <c r="F49" s="225"/>
      <c r="G49" s="212"/>
      <c r="H49" s="214"/>
      <c r="I49" s="212"/>
      <c r="J49" s="213"/>
      <c r="K49" s="213"/>
      <c r="L49" s="214"/>
      <c r="M49" s="212"/>
      <c r="N49" s="213"/>
      <c r="O49" s="214"/>
      <c r="P49" s="212"/>
      <c r="Q49" s="213"/>
      <c r="R49" s="213"/>
      <c r="S49" s="213"/>
      <c r="T49" s="21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2"/>
      <c r="C50" s="226"/>
      <c r="D50" s="227"/>
      <c r="E50" s="227"/>
      <c r="F50" s="228"/>
      <c r="G50" s="215"/>
      <c r="H50" s="217"/>
      <c r="I50" s="215"/>
      <c r="J50" s="216"/>
      <c r="K50" s="216"/>
      <c r="L50" s="217"/>
      <c r="M50" s="215"/>
      <c r="N50" s="216"/>
      <c r="O50" s="217"/>
      <c r="P50" s="215"/>
      <c r="Q50" s="216"/>
      <c r="R50" s="216"/>
      <c r="S50" s="216"/>
      <c r="T50" s="21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21"/>
      <c r="C51" s="223"/>
      <c r="D51" s="224"/>
      <c r="E51" s="224"/>
      <c r="F51" s="225"/>
      <c r="G51" s="212"/>
      <c r="H51" s="214"/>
      <c r="I51" s="212"/>
      <c r="J51" s="213"/>
      <c r="K51" s="213"/>
      <c r="L51" s="214"/>
      <c r="M51" s="212"/>
      <c r="N51" s="213"/>
      <c r="O51" s="214"/>
      <c r="P51" s="212"/>
      <c r="Q51" s="213"/>
      <c r="R51" s="213"/>
      <c r="S51" s="213"/>
      <c r="T51" s="21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3"/>
      <c r="C52" s="234"/>
      <c r="D52" s="235"/>
      <c r="E52" s="235"/>
      <c r="F52" s="236"/>
      <c r="G52" s="229"/>
      <c r="H52" s="230"/>
      <c r="I52" s="229"/>
      <c r="J52" s="231"/>
      <c r="K52" s="231"/>
      <c r="L52" s="230"/>
      <c r="M52" s="229"/>
      <c r="N52" s="231"/>
      <c r="O52" s="230"/>
      <c r="P52" s="229"/>
      <c r="Q52" s="231"/>
      <c r="R52" s="231"/>
      <c r="S52" s="231"/>
      <c r="T52" s="23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5" t="s">
        <v>102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7"/>
      <c r="U54" s="2"/>
      <c r="V54" s="174" t="s">
        <v>120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8" t="s">
        <v>213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50"/>
      <c r="U55" s="2"/>
      <c r="V55" s="240">
        <f>LEN(A55)</f>
        <v>19</v>
      </c>
      <c r="W55" s="241"/>
      <c r="X55" s="241"/>
      <c r="Y55" s="241"/>
      <c r="Z55" s="241"/>
      <c r="AA55" s="241"/>
      <c r="AB55" s="241"/>
      <c r="AC55" s="241"/>
      <c r="AD55" s="241"/>
      <c r="AE55" s="241"/>
      <c r="AF55" s="24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3" t="s">
        <v>12</v>
      </c>
      <c r="B1" s="24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3"/>
      <c r="B2" s="24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4" t="s">
        <v>19</v>
      </c>
      <c r="B4" s="245"/>
      <c r="C4" s="245"/>
      <c r="D4" s="245"/>
      <c r="E4" s="245"/>
      <c r="F4" s="245"/>
      <c r="G4" s="246"/>
      <c r="H4" s="5" t="s">
        <v>20</v>
      </c>
      <c r="I4" s="5" t="s">
        <v>21</v>
      </c>
      <c r="J4" s="247" t="s">
        <v>70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男子</v>
      </c>
      <c r="I5" s="9">
        <f>入力!Y25</f>
        <v>11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12006</v>
      </c>
      <c r="B7" s="13" t="str">
        <f>IF(入力!C3="","",入力!C3)</f>
        <v>塚田男子バレーボールクラブ</v>
      </c>
      <c r="C7" s="13" t="str">
        <f>IF(入力!C2="","",入力!C2)</f>
        <v>ツカダダンシバレーボールクラブ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JR武蔵野</v>
      </c>
      <c r="S7" s="13" t="str">
        <f>IF(入力!AE5="","",入力!AE5)</f>
        <v>船橋法典</v>
      </c>
      <c r="T7" s="13"/>
      <c r="U7" s="13">
        <f>IF(入力!C4="","",入力!C4)</f>
        <v>434064852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新堂</v>
      </c>
      <c r="D16" s="13" t="str">
        <f>IF(入力!E8="","",入力!E8)</f>
        <v>尚紀</v>
      </c>
      <c r="E16" s="13" t="str">
        <f>IF(入力!C7="","",入力!C7)</f>
        <v>シンドウ</v>
      </c>
      <c r="F16" s="13" t="str">
        <f>IF(入力!E7="","",入力!E7)</f>
        <v>ナオキ</v>
      </c>
      <c r="G16" s="13">
        <f>IF(入力!G7="","",入力!G7)</f>
        <v>506063307</v>
      </c>
      <c r="H16" s="13">
        <f>IF(入力!J7="","",入力!J7)</f>
        <v>18504</v>
      </c>
      <c r="I16" s="13">
        <f>IF(入力!M7="","",入力!M7)</f>
        <v>428654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0047</v>
      </c>
      <c r="T16" s="13" t="str">
        <f>IF(入力!P8="","",入力!P8)</f>
        <v>千葉県船橋市藤原2-14-12</v>
      </c>
      <c r="U16" s="13" t="str">
        <f>IF(入力!AL7="","",入力!AL7)</f>
        <v>090</v>
      </c>
      <c r="V16" s="13" t="str">
        <f>IF(入力!AK8="","",入力!AK8)</f>
        <v>8491</v>
      </c>
      <c r="W16" s="13" t="str">
        <f>IF(入力!AP8="","",入力!AP8)</f>
        <v>0053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森井</v>
      </c>
      <c r="D17" s="13" t="str">
        <f>IF(入力!E10="","",入力!E10)</f>
        <v>雄史</v>
      </c>
      <c r="E17" s="13" t="str">
        <f>IF(入力!C9="","",入力!C9)</f>
        <v>モリイ</v>
      </c>
      <c r="F17" s="13" t="str">
        <f>IF(入力!E9="","",入力!E9)</f>
        <v>タケシ</v>
      </c>
      <c r="G17" s="13">
        <f>IF(入力!G9="","",入力!G9)</f>
        <v>524185955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0039</v>
      </c>
      <c r="T17" s="13" t="str">
        <f>IF(入力!P10="","",入力!P10)</f>
        <v>千葉県船橋市印内2-5-27-407</v>
      </c>
      <c r="U17" s="13" t="str">
        <f>IF(入力!AL9="","",入力!AL9)</f>
        <v>090</v>
      </c>
      <c r="V17" s="13" t="str">
        <f>IF(入力!AK10="","",入力!AK10)</f>
        <v>5066</v>
      </c>
      <c r="W17" s="13" t="str">
        <f>IF(入力!AP10="","",入力!AP10)</f>
        <v>2468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将治</v>
      </c>
      <c r="E20" s="13" t="str">
        <f>IF(入力!C11="","",入力!C11)</f>
        <v>スズキ</v>
      </c>
      <c r="F20" s="13" t="str">
        <f>IF(入力!E11="","",入力!E11)</f>
        <v>ショウジ</v>
      </c>
      <c r="G20" s="13">
        <f>IF(入力!G11="","",入力!G11)</f>
        <v>524461646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0864</v>
      </c>
      <c r="T20" s="13" t="str">
        <f>IF(入力!P12="","",入力!P12)</f>
        <v>千葉県船橋市北本町1-19-1-328</v>
      </c>
      <c r="U20" s="13" t="str">
        <f>IF(入力!AL11="","",入力!AL11)</f>
        <v>090</v>
      </c>
      <c r="V20" s="13" t="str">
        <f>IF(入力!AK12="","",入力!AK12)</f>
        <v>9885</v>
      </c>
      <c r="W20" s="13" t="str">
        <f>IF(入力!AP12="","",入力!AP12)</f>
        <v>0897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鈴木</v>
      </c>
      <c r="D22" s="13" t="str">
        <f>IF(入力!E16="","",入力!E16)</f>
        <v>将治</v>
      </c>
      <c r="E22" s="13" t="str">
        <f>IF(入力!C15="","",入力!C15)</f>
        <v>スズキ</v>
      </c>
      <c r="F22" s="13" t="str">
        <f>IF(入力!E15="","",入力!E15)</f>
        <v>ショウジ</v>
      </c>
      <c r="G22" s="13"/>
      <c r="H22" s="13"/>
      <c r="I22" s="13"/>
      <c r="J22" s="13"/>
      <c r="K22" s="13"/>
      <c r="L22" s="13">
        <f>IF(入力!AT15="","",入力!AT15)</f>
        <v>41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0864</v>
      </c>
      <c r="T22" s="13" t="str">
        <f>IF(入力!P16="","",入力!P16)</f>
        <v>千葉県船橋市北本町1-19-1-328</v>
      </c>
      <c r="U22" s="13" t="str">
        <f>IF(入力!AL15="","",入力!AL15)</f>
        <v>090</v>
      </c>
      <c r="V22" s="13" t="str">
        <f>IF(入力!AK16="","",入力!AK16)</f>
        <v>9885</v>
      </c>
      <c r="W22" s="13" t="str">
        <f>IF(入力!AP16="","",入力!AP16)</f>
        <v>0897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悠真</v>
      </c>
      <c r="E24" s="51" t="str">
        <f>VLOOKUP($B$51,$A$53:$F$352,5)</f>
        <v>スズキ</v>
      </c>
      <c r="F24" s="51" t="str">
        <f>VLOOKUP($B$51,$A$53:$F$352,6)</f>
        <v>ユウマ</v>
      </c>
      <c r="G24" s="13">
        <f>IF(入力!G8="","",入力!G8)</f>
        <v>524185955</v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鈴木</v>
      </c>
      <c r="D53" s="13" t="str">
        <f>IF(入力!E26="","",入力!E26)</f>
        <v>悠真</v>
      </c>
      <c r="E53" s="13" t="str">
        <f>IF(入力!C25="","",入力!C25)</f>
        <v>スズキ</v>
      </c>
      <c r="F53" s="13" t="str">
        <f>IF(入力!E25="","",入力!E25)</f>
        <v>ユウマ</v>
      </c>
      <c r="G53" s="13">
        <f>IF(入力!M25="","",入力!M25)</f>
        <v>521556710</v>
      </c>
      <c r="H53" s="13" t="str">
        <f>IF(入力!I25="","",入力!I25)</f>
        <v>船橋市立塚田南小学校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坂井</v>
      </c>
      <c r="D54" s="13" t="str">
        <f>IF(入力!E28="","",入力!E28)</f>
        <v>堂悟</v>
      </c>
      <c r="E54" s="13" t="str">
        <f>IF(入力!C27="","",入力!C27)</f>
        <v>サカイ</v>
      </c>
      <c r="F54" s="13" t="str">
        <f>IF(入力!E27="","",入力!E27)</f>
        <v>トウゴ</v>
      </c>
      <c r="G54" s="13">
        <f>IF(入力!M27="","",入力!M27)</f>
        <v>522026366</v>
      </c>
      <c r="H54" s="13" t="str">
        <f>IF(入力!I27="","",入力!I27)</f>
        <v>松戸市立松飛台小学校</v>
      </c>
      <c r="I54" s="13">
        <f>IF(入力!G27="","",入力!G27)</f>
        <v>6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乗越</v>
      </c>
      <c r="D55" s="13" t="str">
        <f>IF(入力!E30="","",入力!E30)</f>
        <v>悠太</v>
      </c>
      <c r="E55" s="13" t="str">
        <f>IF(入力!C29="","",入力!C29)</f>
        <v>ノリゴエ</v>
      </c>
      <c r="F55" s="13" t="str">
        <f>IF(入力!E29="","",入力!E29)</f>
        <v>ユウタ</v>
      </c>
      <c r="G55" s="13">
        <f>IF(入力!M29="","",入力!M29)</f>
        <v>524138623</v>
      </c>
      <c r="H55" s="13" t="str">
        <f>IF(入力!I29="","",入力!I29)</f>
        <v>船橋市立塚田南小学校</v>
      </c>
      <c r="I55" s="13">
        <f>IF(入力!G29="","",入力!G29)</f>
        <v>6</v>
      </c>
      <c r="J55" s="13">
        <f>IF(入力!P29="","",入力!P29)</f>
        <v>161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鈴木</v>
      </c>
      <c r="D56" s="13" t="str">
        <f>IF(入力!E32="","",入力!E32)</f>
        <v>聖奈</v>
      </c>
      <c r="E56" s="13" t="str">
        <f>IF(入力!C31="","",入力!C31)</f>
        <v>スズキ</v>
      </c>
      <c r="F56" s="13" t="str">
        <f>IF(入力!E31="","",入力!E31)</f>
        <v>セナ</v>
      </c>
      <c r="G56" s="13">
        <f>IF(入力!M31="","",入力!M31)</f>
        <v>524461653</v>
      </c>
      <c r="H56" s="13" t="str">
        <f>IF(入力!I31="","",入力!I31)</f>
        <v>船橋市立法典小学校</v>
      </c>
      <c r="I56" s="13">
        <f>IF(入力!G31="","",入力!G31)</f>
        <v>6</v>
      </c>
      <c r="J56" s="13">
        <f>IF(入力!P31="","",入力!P31)</f>
        <v>159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 xml:space="preserve">森井 </v>
      </c>
      <c r="D57" s="13" t="str">
        <f>IF(入力!E34="","",入力!E34)</f>
        <v>奏基</v>
      </c>
      <c r="E57" s="13" t="str">
        <f>IF(入力!C33="","",入力!C33)</f>
        <v>モリイ</v>
      </c>
      <c r="F57" s="13" t="str">
        <f>IF(入力!E33="","",入力!E33)</f>
        <v>ソウキ</v>
      </c>
      <c r="G57" s="13">
        <f>IF(入力!M33="","",入力!M33)</f>
        <v>521227979</v>
      </c>
      <c r="H57" s="13" t="str">
        <f>IF(入力!I33="","",入力!I33)</f>
        <v>船橋市立葛飾小学校</v>
      </c>
      <c r="I57" s="13">
        <f>IF(入力!G33="","",入力!G33)</f>
        <v>5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 xml:space="preserve">上辻 </v>
      </c>
      <c r="D58" s="13" t="str">
        <f>IF(入力!E36="","",入力!E36)</f>
        <v>隼士</v>
      </c>
      <c r="E58" s="13" t="str">
        <f>IF(入力!C35="","",入力!C35)</f>
        <v>ウエツジ</v>
      </c>
      <c r="F58" s="13" t="str">
        <f>IF(入力!E35="","",入力!E35)</f>
        <v>ハヤト</v>
      </c>
      <c r="G58" s="13">
        <f>IF(入力!M35="","",入力!M35)</f>
        <v>522339954</v>
      </c>
      <c r="H58" s="13" t="str">
        <f>IF(入力!I35="","",入力!I35)</f>
        <v>船橋市立塚田南小学校</v>
      </c>
      <c r="I58" s="13">
        <f>IF(入力!G35="","",入力!G35)</f>
        <v>5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菊池</v>
      </c>
      <c r="D59" s="13" t="str">
        <f>IF(入力!E38="","",入力!E38)</f>
        <v xml:space="preserve"> 史椰</v>
      </c>
      <c r="E59" s="13" t="str">
        <f>IF(入力!C37="","",入力!C37)</f>
        <v>キクチ</v>
      </c>
      <c r="F59" s="13" t="str">
        <f>IF(入力!E37="","",入力!E37)</f>
        <v>フミヤ</v>
      </c>
      <c r="G59" s="13">
        <f>IF(入力!M37="","",入力!M37)</f>
        <v>524024087</v>
      </c>
      <c r="H59" s="13" t="str">
        <f>IF(入力!I37="","",入力!I37)</f>
        <v>船橋市立塚田南小学校</v>
      </c>
      <c r="I59" s="13">
        <f>IF(入力!G37="","",入力!G37)</f>
        <v>5</v>
      </c>
      <c r="J59" s="13">
        <f>IF(入力!P37="","",入力!P37)</f>
        <v>139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坂井</v>
      </c>
      <c r="D60" s="13" t="str">
        <f>IF(入力!E40="","",入力!E40)</f>
        <v>栄哉</v>
      </c>
      <c r="E60" s="13" t="str">
        <f>IF(入力!C39="","",入力!C39)</f>
        <v>サカイ</v>
      </c>
      <c r="F60" s="13" t="str">
        <f>IF(入力!E39="","",入力!E39)</f>
        <v>エイヤ</v>
      </c>
      <c r="G60" s="13">
        <f>IF(入力!M39="","",入力!M39)</f>
        <v>522026373</v>
      </c>
      <c r="H60" s="13" t="str">
        <f>IF(入力!I39="","",入力!I39)</f>
        <v>松戸市立松飛台小学校</v>
      </c>
      <c r="I60" s="13">
        <f>IF(入力!G39="","",入力!G39)</f>
        <v>4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田久保</v>
      </c>
      <c r="D61" s="13" t="str">
        <f>IF(入力!E42="","",入力!E42)</f>
        <v>虹佑</v>
      </c>
      <c r="E61" s="13" t="str">
        <f>IF(入力!C41="","",入力!C41)</f>
        <v>タクボ</v>
      </c>
      <c r="F61" s="13" t="str">
        <f>IF(入力!E41="","",入力!E41)</f>
        <v>コウ</v>
      </c>
      <c r="G61" s="13">
        <f>IF(入力!M41="","",入力!M41)</f>
        <v>524138616</v>
      </c>
      <c r="H61" s="13" t="str">
        <f>IF(入力!I41="","",入力!I41)</f>
        <v>船橋市立西海神小学校</v>
      </c>
      <c r="I61" s="13">
        <f>IF(入力!G41="","",入力!G41)</f>
        <v>4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緒方</v>
      </c>
      <c r="D62" s="13" t="str">
        <f>IF(入力!E44="","",入力!E44)</f>
        <v xml:space="preserve"> 健心</v>
      </c>
      <c r="E62" s="13" t="str">
        <f>IF(入力!C43="","",入力!C43)</f>
        <v>オガタ</v>
      </c>
      <c r="F62" s="13" t="str">
        <f>IF(入力!E43="","",入力!E43)</f>
        <v>トシムネ</v>
      </c>
      <c r="G62" s="13">
        <f>IF(入力!M43="","",入力!M43)</f>
        <v>523543626</v>
      </c>
      <c r="H62" s="13" t="str">
        <f>IF(入力!I43="","",入力!I43)</f>
        <v>船橋市立法典西小学校</v>
      </c>
      <c r="I62" s="13">
        <f>IF(入力!G43="","",入力!G43)</f>
        <v>3</v>
      </c>
      <c r="J62" s="13">
        <f>IF(入力!P43="","",入力!P43)</f>
        <v>124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原　</v>
      </c>
      <c r="D63" s="13" t="str">
        <f>IF(入力!E46="","",入力!E46)</f>
        <v>悠晟</v>
      </c>
      <c r="E63" s="13" t="str">
        <f>IF(入力!C45="","",入力!C45)</f>
        <v>ハラ</v>
      </c>
      <c r="F63" s="13" t="str">
        <f>IF(入力!E45="","",入力!E45)</f>
        <v>ユウセイ</v>
      </c>
      <c r="G63" s="13">
        <f>IF(入力!M45="","",入力!M45)</f>
        <v>524461660</v>
      </c>
      <c r="H63" s="13" t="str">
        <f>IF(入力!I45="","",入力!I45)</f>
        <v>船橋市立法典西小学校</v>
      </c>
      <c r="I63" s="13">
        <f>IF(入力!G45="","",入力!G45)</f>
        <v>3</v>
      </c>
      <c r="J63" s="13">
        <f>IF(入力!P45="","",入力!P45)</f>
        <v>131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望月</v>
      </c>
      <c r="D64" s="13" t="str">
        <f>IF(入力!E48="","",入力!E48)</f>
        <v>拓海</v>
      </c>
      <c r="E64" s="13" t="str">
        <f>IF(入力!C47="","",入力!C47)</f>
        <v>モチヅキ</v>
      </c>
      <c r="F64" s="13" t="str">
        <f>IF(入力!E47="","",入力!E47)</f>
        <v>タクミ</v>
      </c>
      <c r="G64" s="13">
        <f>IF(入力!M47="","",入力!M47)</f>
        <v>525191474</v>
      </c>
      <c r="H64" s="13" t="str">
        <f>IF(入力!I47="","",入力!I47)</f>
        <v>船橋市立法典西小学校</v>
      </c>
      <c r="I64" s="13">
        <f>IF(入力!G47="","",入力!G47)</f>
        <v>2</v>
      </c>
      <c r="J64" s="13">
        <f>IF(入力!P47="","",入力!P47)</f>
        <v>132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>船橋市立塚田南小学校</v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>松戸市立松飛台小学校</v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>船橋市立塚田南小学校</v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>船橋市立塚田南小学校</v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>船橋市立塚田南小学校</v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>松戸市立松飛台小学校</v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shoji-suzuki@ac.cyberhome.ne.jp</cp:lastModifiedBy>
  <cp:lastPrinted>2024-09-23T09:17:56Z</cp:lastPrinted>
  <dcterms:created xsi:type="dcterms:W3CDTF">2014-04-05T09:56:00Z</dcterms:created>
  <dcterms:modified xsi:type="dcterms:W3CDTF">2024-09-23T09:20:54Z</dcterms:modified>
</cp:coreProperties>
</file>