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ii\OneDrive\デスクトップ\塚田男子VBC\"/>
    </mc:Choice>
  </mc:AlternateContent>
  <xr:revisionPtr revIDLastSave="0" documentId="8_{9107AB09-9FE9-476C-B8FE-A9E2F171DAB4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<sst xmlns="http://schemas.openxmlformats.org/spreadsheetml/2006/main" count="281" uniqueCount="213">
  <si>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</si>
  <si>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</si>
  <si>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</si>
  <si>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</si>
  <si>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</si>
  <si>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</si>
  <si>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</si>
  <si>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</si>
  <si>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</si>
  <si>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</si>
  <si>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</si>
  <si>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</si>
  <si>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</si>
  <si>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</si>
  <si>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</si>
  <si>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</si>
  <si>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</si>
  <si>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</si>
  <si>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</si>
  <si>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</si>
  <si>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</si>
  <si>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</si>
  <si>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</si>
  <si>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</si>
  <si>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</si>
  <si>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</si>
  <si>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</si>
  <si>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</si>
  <si>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</si>
  <si>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</si>
  <si>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</si>
  <si>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</si>
  <si>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</si>
  <si>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</si>
  <si>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</si>
  <si>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</si>
  <si>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</si>
  <si>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</si>
  <si>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</si>
  <si>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</si>
  <si>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</si>
  <si>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</si>
  <si>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</si>
  <si>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</si>
  <si>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</si>
  <si>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</si>
  <si>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</si>
  <si>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</si>
  <si>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</si>
  <si>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</si>
  <si>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</si>
  <si>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</si>
  <si>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</si>
  <si>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</si>
  <si>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</si>
  <si>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</si>
  <si>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</si>
  <si>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</si>
  <si>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</si>
  <si>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</si>
  <si>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</si>
  <si>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</si>
  <si>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</si>
  <si>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</si>
  <si>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</si>
  <si>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</si>
  <si>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</si>
  <si>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</si>
  <si>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</si>
  <si>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</si>
  <si>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</si>
  <si>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</si>
  <si>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</si>
  <si>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</si>
  <si>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</si>
  <si>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</si>
  <si>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</si>
  <si>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</si>
  <si>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</si>
  <si>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</si>
  <si>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</si>
  <si>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</si>
  <si>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</si>
  <si>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</si>
  <si>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</si>
  <si>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</si>
  <si>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</si>
  <si>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</si>
  <si>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</si>
  <si>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</si>
  <si>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</si>
  <si>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</si>
  <si>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</si>
  <si>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</si>
  <si>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</si>
  <si>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</si>
  <si>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</si>
  <si>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</si>
  <si>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</si>
  <si>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</si>
  <si>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</si>
  <si>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</si>
  <si>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</si>
  <si>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</si>
  <si>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</si>
  <si>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</si>
  <si>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</si>
  <si>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</si>
  <si>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</si>
  <si>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</si>
  <si>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</si>
  <si>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</si>
  <si>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</si>
  <si>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</si>
  <si>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</si>
  <si>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</si>
  <si>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</si>
  <si>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</si>
  <si>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</si>
  <si>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</si>
  <si>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</si>
  <si>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</si>
  <si>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</si>
  <si>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</si>
  <si>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</si>
  <si>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</si>
  <si>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</si>
  <si>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</si>
  <si>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</si>
  <si>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</si>
  <si>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</si>
  <si>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</si>
  <si>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モリイ</t>
    <phoneticPr fontId="2"/>
  </si>
  <si>
    <t>ソウキ</t>
    <phoneticPr fontId="2"/>
  </si>
  <si>
    <t>森井</t>
    <rPh sb="0" eb="2">
      <t>モリイ</t>
    </rPh>
    <phoneticPr fontId="2"/>
  </si>
  <si>
    <t>奏基</t>
    <rPh sb="0" eb="2">
      <t>ソウキ</t>
    </rPh>
    <phoneticPr fontId="2"/>
  </si>
  <si>
    <t>ツカダダンシバレーボールクラブ</t>
    <phoneticPr fontId="2"/>
  </si>
  <si>
    <t>塚田男子バレーボールクラブ</t>
    <rPh sb="0" eb="4">
      <t>ツカダダンシ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</si>
  <si>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</si>
  <si>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</si>
  <si>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</si>
  <si>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</si>
  <si>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タケシ</t>
    <phoneticPr fontId="2"/>
  </si>
  <si>
    <t>雄史</t>
    <rPh sb="0" eb="2">
      <t>タケシ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</si>
  <si>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</si>
  <si>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Yu Gothic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</si>
  <si>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</si>
  <si>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船橋市立葛飾小学校</t>
    <rPh sb="0" eb="2">
      <t>フナバシ</t>
    </rPh>
    <rPh sb="2" eb="4">
      <t>シリツ</t>
    </rPh>
    <rPh sb="4" eb="6">
      <t>カツシカ</t>
    </rPh>
    <rPh sb="6" eb="9">
      <t>ショウガッコウ</t>
    </rPh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</si>
  <si>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</si>
  <si>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</si>
  <si>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</si>
  <si>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シュンジ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</si>
  <si>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</si>
  <si>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キクチ</t>
    <phoneticPr fontId="2"/>
  </si>
  <si>
    <t>フミヤ</t>
    <phoneticPr fontId="2"/>
  </si>
  <si>
    <t>菊池</t>
    <rPh sb="0" eb="2">
      <t>キクチ</t>
    </rPh>
    <phoneticPr fontId="2"/>
  </si>
  <si>
    <t>史椰</t>
    <rPh sb="0" eb="1">
      <t>シ</t>
    </rPh>
    <rPh sb="1" eb="2">
      <t>ヤ</t>
    </rPh>
    <phoneticPr fontId="2"/>
  </si>
  <si>
    <t>コガ</t>
    <phoneticPr fontId="2"/>
  </si>
  <si>
    <t>ショウ</t>
    <phoneticPr fontId="2"/>
  </si>
  <si>
    <t>古閑</t>
    <rPh sb="0" eb="2">
      <t>コガ</t>
    </rPh>
    <phoneticPr fontId="2"/>
  </si>
  <si>
    <t>翔</t>
    <rPh sb="0" eb="1">
      <t>ショウ</t>
    </rPh>
    <phoneticPr fontId="2"/>
  </si>
  <si>
    <t>船橋市立法典小学校</t>
    <rPh sb="0" eb="2">
      <t>フナバシ</t>
    </rPh>
    <rPh sb="2" eb="4">
      <t>シリツ</t>
    </rPh>
    <rPh sb="4" eb="6">
      <t>ホウテン</t>
    </rPh>
    <rPh sb="6" eb="9">
      <t>ショウガッコウ</t>
    </rPh>
    <phoneticPr fontId="2"/>
  </si>
  <si>
    <t>ハザマ</t>
    <phoneticPr fontId="2"/>
  </si>
  <si>
    <t>ミツキ</t>
    <phoneticPr fontId="2"/>
  </si>
  <si>
    <t>狭間</t>
    <rPh sb="0" eb="2">
      <t>ハザマ</t>
    </rPh>
    <phoneticPr fontId="2"/>
  </si>
  <si>
    <t>満月</t>
    <rPh sb="0" eb="2">
      <t>マンゲツ</t>
    </rPh>
    <phoneticPr fontId="2"/>
  </si>
  <si>
    <t>カワニシ</t>
    <phoneticPr fontId="2"/>
  </si>
  <si>
    <t>アキヒロ</t>
    <phoneticPr fontId="2"/>
  </si>
  <si>
    <t>川西</t>
    <rPh sb="0" eb="2">
      <t>カワニシ</t>
    </rPh>
    <phoneticPr fontId="2"/>
  </si>
  <si>
    <t>晃弘</t>
    <rPh sb="0" eb="2">
      <t>アキヒロ</t>
    </rPh>
    <phoneticPr fontId="2"/>
  </si>
  <si>
    <t>船橋市立法典西小学校</t>
    <rPh sb="0" eb="2">
      <t>フナバシ</t>
    </rPh>
    <rPh sb="2" eb="4">
      <t>シリツ</t>
    </rPh>
    <rPh sb="4" eb="8">
      <t>ホウテンニシショウ</t>
    </rPh>
    <rPh sb="8" eb="10">
      <t>ガッコウ</t>
    </rPh>
    <phoneticPr fontId="2"/>
  </si>
  <si>
    <t>サカイ</t>
    <phoneticPr fontId="2"/>
  </si>
  <si>
    <t>エイヤ</t>
    <phoneticPr fontId="2"/>
  </si>
  <si>
    <t>坂井</t>
    <rPh sb="0" eb="2">
      <t>サカイ</t>
    </rPh>
    <phoneticPr fontId="2"/>
  </si>
  <si>
    <t>栄哉</t>
    <rPh sb="0" eb="1">
      <t>エイ</t>
    </rPh>
    <rPh sb="1" eb="2">
      <t>ヤ</t>
    </rPh>
    <phoneticPr fontId="2"/>
  </si>
  <si>
    <t>松戸市立松飛台小学校</t>
    <rPh sb="0" eb="2">
      <t>マツド</t>
    </rPh>
    <rPh sb="2" eb="4">
      <t>シリツ</t>
    </rPh>
    <rPh sb="4" eb="7">
      <t>マツヒダイ</t>
    </rPh>
    <rPh sb="7" eb="10">
      <t>ショウガッコウ</t>
    </rPh>
    <phoneticPr fontId="2"/>
  </si>
  <si>
    <t>船橋市立西海神小学校</t>
    <rPh sb="0" eb="2">
      <t>フナバシ</t>
    </rPh>
    <rPh sb="2" eb="4">
      <t>シリツ</t>
    </rPh>
    <rPh sb="4" eb="5">
      <t>ニシ</t>
    </rPh>
    <rPh sb="5" eb="7">
      <t>カイジン</t>
    </rPh>
    <rPh sb="7" eb="10">
      <t>ショウガッコウ</t>
    </rPh>
    <phoneticPr fontId="2"/>
  </si>
  <si>
    <t>コウ</t>
    <phoneticPr fontId="2"/>
  </si>
  <si>
    <t>タクボ</t>
    <phoneticPr fontId="2"/>
  </si>
  <si>
    <t>田久保</t>
    <rPh sb="0" eb="3">
      <t>タクボ</t>
    </rPh>
    <phoneticPr fontId="2"/>
  </si>
  <si>
    <t>虹佑</t>
    <rPh sb="0" eb="1">
      <t>ニジ</t>
    </rPh>
    <rPh sb="1" eb="2">
      <t>スケ</t>
    </rPh>
    <phoneticPr fontId="2"/>
  </si>
  <si>
    <t>オガタ</t>
    <phoneticPr fontId="2"/>
  </si>
  <si>
    <t>トシムネ</t>
    <phoneticPr fontId="2"/>
  </si>
  <si>
    <t>緒方</t>
    <rPh sb="0" eb="2">
      <t>オガタ</t>
    </rPh>
    <phoneticPr fontId="2"/>
  </si>
  <si>
    <t>健心</t>
    <rPh sb="0" eb="2">
      <t>ケンシン</t>
    </rPh>
    <phoneticPr fontId="2"/>
  </si>
  <si>
    <t>ハラ</t>
    <phoneticPr fontId="2"/>
  </si>
  <si>
    <t>ユウセイ</t>
    <phoneticPr fontId="2"/>
  </si>
  <si>
    <t>原</t>
    <rPh sb="0" eb="1">
      <t>ハラ</t>
    </rPh>
    <phoneticPr fontId="2"/>
  </si>
  <si>
    <t>悠晟</t>
    <rPh sb="0" eb="1">
      <t>ユウ</t>
    </rPh>
    <rPh sb="1" eb="2">
      <t>ジョウ</t>
    </rPh>
    <phoneticPr fontId="2"/>
  </si>
  <si>
    <t>アライ</t>
    <phoneticPr fontId="2"/>
  </si>
  <si>
    <t>ヨキ</t>
    <phoneticPr fontId="2"/>
  </si>
  <si>
    <t>新井</t>
    <rPh sb="0" eb="2">
      <t>アライ</t>
    </rPh>
    <phoneticPr fontId="2"/>
  </si>
  <si>
    <t>与喜</t>
    <rPh sb="0" eb="1">
      <t>アタ</t>
    </rPh>
    <rPh sb="1" eb="2">
      <t>ヨロコ</t>
    </rPh>
    <phoneticPr fontId="2"/>
  </si>
  <si>
    <t>市川市立若宮小学校</t>
    <rPh sb="0" eb="9">
      <t>イチカワシリツワカミヤショウガッコウ</t>
    </rPh>
    <phoneticPr fontId="2"/>
  </si>
  <si>
    <t>オウタ</t>
    <phoneticPr fontId="2"/>
  </si>
  <si>
    <t>雄詠</t>
    <rPh sb="0" eb="1">
      <t>オス</t>
    </rPh>
    <rPh sb="1" eb="2">
      <t>ヨ</t>
    </rPh>
    <phoneticPr fontId="2"/>
  </si>
  <si>
    <t>モチヅキ</t>
    <phoneticPr fontId="2"/>
  </si>
  <si>
    <t>タクミ</t>
    <phoneticPr fontId="2"/>
  </si>
  <si>
    <t>望月</t>
    <rPh sb="0" eb="2">
      <t>モチヅキ</t>
    </rPh>
    <phoneticPr fontId="2"/>
  </si>
  <si>
    <t>拓海</t>
    <rPh sb="0" eb="2">
      <t>タクミ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</si>
  <si>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</si>
  <si>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</si>
  <si>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</si>
  <si>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</si>
  <si>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</si>
  <si>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</si>
  <si>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5066</t>
    <phoneticPr fontId="2"/>
  </si>
  <si>
    <t>2468</t>
    <phoneticPr fontId="2"/>
  </si>
  <si>
    <t>0039</t>
    <phoneticPr fontId="2"/>
  </si>
  <si>
    <t>千葉県船橋市印内2-5-27-407</t>
    <rPh sb="0" eb="3">
      <t>チバケン</t>
    </rPh>
    <rPh sb="3" eb="6">
      <t>フナバシシ</t>
    </rPh>
    <rPh sb="6" eb="8">
      <t>インナイ</t>
    </rPh>
    <phoneticPr fontId="2"/>
  </si>
  <si>
    <t>新しい仲間も加わり、全員バレーでボールを繋いで、勝利を目指す！</t>
    <rPh sb="0" eb="1">
      <t>アタラ</t>
    </rPh>
    <rPh sb="3" eb="5">
      <t>ナカマ</t>
    </rPh>
    <rPh sb="6" eb="7">
      <t>クワ</t>
    </rPh>
    <rPh sb="10" eb="12">
      <t>ゼンイン</t>
    </rPh>
    <rPh sb="20" eb="21">
      <t>ツナ</t>
    </rPh>
    <rPh sb="24" eb="26">
      <t>ショウリ</t>
    </rPh>
    <rPh sb="27" eb="29">
      <t>メザ</t>
    </rPh>
    <phoneticPr fontId="2"/>
  </si>
  <si>
    <t xml:space="preserve">	522339954</t>
  </si>
  <si>
    <t>船橋市立法典西小学校</t>
    <rPh sb="0" eb="10">
      <t>フナバシシリツホウテンニシショウガッコウ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</si>
</sst>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101600</xdr:colOff>
      <xdr:row>24</xdr:row>
      <xdr:rowOff>107950</xdr:rowOff>
    </xdr:from>
    <xdr:to>
      <xdr:col>1</xdr:col>
      <xdr:colOff>336550</xdr:colOff>
      <xdr:row>25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8E01F33-4F55-D6B9-14B3-0BC7FD7C7020}"/>
            </a:ext>
          </a:extLst>
        </xdr:cNvPr>
        <xdr:cNvSpPr/>
      </xdr:nvSpPr>
      <xdr:spPr>
        <a:xfrm>
          <a:off x="527050" y="5314950"/>
          <a:ext cx="234950" cy="247650"/>
        </a:xfrm>
        <a:prstGeom prst="ellipse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98" zoomScaleNormal="100" zoomScaleSheetLayoutView="98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79" t="s">
        <v>121</v>
      </c>
      <c r="B2" s="180"/>
      <c r="C2" s="239" t="s">
        <v>136</v>
      </c>
      <c r="D2" s="181"/>
      <c r="E2" s="181"/>
      <c r="F2" s="181"/>
      <c r="G2" s="181"/>
      <c r="H2" s="181"/>
      <c r="I2" s="182"/>
      <c r="J2" s="62" t="s">
        <v>119</v>
      </c>
      <c r="K2" s="63"/>
      <c r="L2" s="63"/>
      <c r="M2" s="63"/>
      <c r="N2" s="63"/>
      <c r="O2" s="64"/>
      <c r="P2" s="62" t="s">
        <v>97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3" t="s">
        <v>122</v>
      </c>
      <c r="B3" s="184"/>
      <c r="C3" s="240" t="s">
        <v>137</v>
      </c>
      <c r="D3" s="185"/>
      <c r="E3" s="185"/>
      <c r="F3" s="185"/>
      <c r="G3" s="185"/>
      <c r="H3" s="185"/>
      <c r="I3" s="186"/>
      <c r="J3" s="59" t="s">
        <v>90</v>
      </c>
      <c r="K3" s="60"/>
      <c r="L3" s="60"/>
      <c r="M3" s="60"/>
      <c r="N3" s="60"/>
      <c r="O3" s="61"/>
      <c r="P3" s="176" t="s">
        <v>144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 t="s">
        <v>111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434064852</v>
      </c>
      <c r="D4" s="70"/>
      <c r="E4" s="70"/>
      <c r="F4" s="70"/>
      <c r="G4" s="70"/>
      <c r="H4" s="70"/>
      <c r="I4" s="71"/>
      <c r="J4" s="115" t="s">
        <v>117</v>
      </c>
      <c r="K4" s="116"/>
      <c r="L4" s="116"/>
      <c r="M4" s="116"/>
      <c r="N4" s="116"/>
      <c r="O4" s="117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12006</v>
      </c>
      <c r="K5" s="118"/>
      <c r="L5" s="118"/>
      <c r="M5" s="118"/>
      <c r="N5" s="118"/>
      <c r="O5" s="118"/>
      <c r="P5" s="167" t="s">
        <v>145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241" t="s">
        <v>146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192" t="s">
        <v>107</v>
      </c>
      <c r="D6" s="193"/>
      <c r="E6" s="171" t="s">
        <v>108</v>
      </c>
      <c r="F6" s="17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>
      <c r="A7" s="75"/>
      <c r="B7" s="76"/>
      <c r="C7" s="235" t="s">
        <v>138</v>
      </c>
      <c r="D7" s="86"/>
      <c r="E7" s="236" t="s">
        <v>139</v>
      </c>
      <c r="F7" s="87"/>
      <c r="G7" s="68">
        <v>506063307</v>
      </c>
      <c r="H7" s="68">
        <v>506063307</v>
      </c>
      <c r="I7" s="68">
        <v>506063307</v>
      </c>
      <c r="J7" s="68">
        <v>18504</v>
      </c>
      <c r="K7" s="68"/>
      <c r="L7" s="68"/>
      <c r="M7" s="68">
        <v>428654</v>
      </c>
      <c r="N7" s="68"/>
      <c r="O7" s="68"/>
      <c r="P7" s="65" t="s">
        <v>7</v>
      </c>
      <c r="Q7" s="66"/>
      <c r="R7" s="249" t="s">
        <v>200</v>
      </c>
      <c r="S7" s="84"/>
      <c r="T7" s="84"/>
      <c r="U7" s="84"/>
      <c r="V7" s="27" t="s">
        <v>8</v>
      </c>
      <c r="W7" s="250" t="s">
        <v>201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251" t="s">
        <v>203</v>
      </c>
      <c r="AM7" s="119"/>
      <c r="AN7" s="119"/>
      <c r="AO7" s="119"/>
      <c r="AP7" s="119"/>
      <c r="AQ7" s="119"/>
      <c r="AR7" s="119"/>
      <c r="AS7" s="36" t="s">
        <v>10</v>
      </c>
      <c r="AT7" s="218">
        <v>58</v>
      </c>
    </row>
    <row r="8" spans="1:51" ht="18" customHeight="1">
      <c r="A8" s="75"/>
      <c r="B8" s="76"/>
      <c r="C8" s="237" t="s">
        <v>140</v>
      </c>
      <c r="D8" s="109"/>
      <c r="E8" s="238" t="s">
        <v>141</v>
      </c>
      <c r="F8" s="110"/>
      <c r="G8" s="68">
        <v>524185955</v>
      </c>
      <c r="H8" s="68">
        <v>524185955</v>
      </c>
      <c r="I8" s="68">
        <v>524185955</v>
      </c>
      <c r="J8" s="68"/>
      <c r="K8" s="68"/>
      <c r="L8" s="68"/>
      <c r="M8" s="68"/>
      <c r="N8" s="68"/>
      <c r="O8" s="68"/>
      <c r="P8" s="120" t="s">
        <v>202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252" t="s">
        <v>204</v>
      </c>
      <c r="AL8" s="123"/>
      <c r="AM8" s="123"/>
      <c r="AN8" s="123"/>
      <c r="AO8" s="37" t="s">
        <v>11</v>
      </c>
      <c r="AP8" s="253" t="s">
        <v>205</v>
      </c>
      <c r="AQ8" s="123"/>
      <c r="AR8" s="123"/>
      <c r="AS8" s="124"/>
      <c r="AT8" s="218"/>
    </row>
    <row r="9" spans="1:51" ht="14.5" customHeight="1">
      <c r="A9" s="75" t="s">
        <v>82</v>
      </c>
      <c r="B9" s="76"/>
      <c r="C9" s="235" t="s">
        <v>132</v>
      </c>
      <c r="D9" s="86"/>
      <c r="E9" s="236" t="s">
        <v>142</v>
      </c>
      <c r="F9" s="87"/>
      <c r="G9" s="68">
        <v>524185955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249" t="s">
        <v>200</v>
      </c>
      <c r="S9" s="84"/>
      <c r="T9" s="84"/>
      <c r="U9" s="84"/>
      <c r="V9" s="27" t="s">
        <v>8</v>
      </c>
      <c r="W9" s="250" t="s">
        <v>208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9" t="s">
        <v>203</v>
      </c>
      <c r="AM9" s="119"/>
      <c r="AN9" s="119"/>
      <c r="AO9" s="119"/>
      <c r="AP9" s="119"/>
      <c r="AQ9" s="119"/>
      <c r="AR9" s="119"/>
      <c r="AS9" s="36" t="s">
        <v>126</v>
      </c>
      <c r="AT9" s="219">
        <v>48</v>
      </c>
    </row>
    <row r="10" spans="1:51" ht="18" customHeight="1">
      <c r="A10" s="75"/>
      <c r="B10" s="76"/>
      <c r="C10" s="237" t="s">
        <v>134</v>
      </c>
      <c r="D10" s="109"/>
      <c r="E10" s="238" t="s">
        <v>143</v>
      </c>
      <c r="F10" s="110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209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3"/>
      <c r="AK10" s="122" t="s">
        <v>206</v>
      </c>
      <c r="AL10" s="123"/>
      <c r="AM10" s="123"/>
      <c r="AN10" s="123"/>
      <c r="AO10" s="37" t="s">
        <v>127</v>
      </c>
      <c r="AP10" s="253" t="s">
        <v>207</v>
      </c>
      <c r="AQ10" s="123"/>
      <c r="AR10" s="123"/>
      <c r="AS10" s="124"/>
      <c r="AT10" s="219"/>
    </row>
    <row r="11" spans="1:51" ht="14.5" customHeight="1">
      <c r="A11" s="75" t="s">
        <v>83</v>
      </c>
      <c r="B11" s="76"/>
      <c r="C11" s="106"/>
      <c r="D11" s="86"/>
      <c r="E11" s="86"/>
      <c r="F11" s="87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9"/>
      <c r="AM11" s="119"/>
      <c r="AN11" s="119"/>
      <c r="AO11" s="119"/>
      <c r="AP11" s="119"/>
      <c r="AQ11" s="119"/>
      <c r="AR11" s="119"/>
      <c r="AS11" s="36" t="s">
        <v>126</v>
      </c>
      <c r="AT11" s="219"/>
    </row>
    <row r="12" spans="1:51" ht="18" customHeight="1">
      <c r="A12" s="75"/>
      <c r="B12" s="76"/>
      <c r="C12" s="108"/>
      <c r="D12" s="109"/>
      <c r="E12" s="109"/>
      <c r="F12" s="110"/>
      <c r="G12" s="68"/>
      <c r="H12" s="68"/>
      <c r="I12" s="68"/>
      <c r="J12" s="68"/>
      <c r="K12" s="68"/>
      <c r="L12" s="68"/>
      <c r="M12" s="68"/>
      <c r="N12" s="68"/>
      <c r="O12" s="68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3"/>
      <c r="AK12" s="122"/>
      <c r="AL12" s="123"/>
      <c r="AM12" s="123"/>
      <c r="AN12" s="123"/>
      <c r="AO12" s="37" t="s">
        <v>127</v>
      </c>
      <c r="AP12" s="123"/>
      <c r="AQ12" s="123"/>
      <c r="AR12" s="123"/>
      <c r="AS12" s="124"/>
      <c r="AT12" s="219"/>
    </row>
    <row r="13" spans="1:51" ht="15" customHeight="1">
      <c r="A13" s="75" t="s">
        <v>84</v>
      </c>
      <c r="B13" s="76"/>
      <c r="C13" s="106"/>
      <c r="D13" s="86"/>
      <c r="E13" s="86"/>
      <c r="F13" s="87"/>
      <c r="G13" s="107"/>
      <c r="H13" s="107"/>
      <c r="I13" s="107"/>
      <c r="J13" s="107"/>
      <c r="K13" s="107"/>
      <c r="L13" s="107"/>
      <c r="M13" s="107"/>
      <c r="N13" s="107"/>
      <c r="O13" s="107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0"/>
    </row>
    <row r="14" spans="1:51" ht="18" customHeight="1">
      <c r="A14" s="75"/>
      <c r="B14" s="76"/>
      <c r="C14" s="108"/>
      <c r="D14" s="109"/>
      <c r="E14" s="109"/>
      <c r="F14" s="110"/>
      <c r="G14" s="107"/>
      <c r="H14" s="107"/>
      <c r="I14" s="107"/>
      <c r="J14" s="107"/>
      <c r="K14" s="107"/>
      <c r="L14" s="107"/>
      <c r="M14" s="107"/>
      <c r="N14" s="107"/>
      <c r="O14" s="107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0"/>
    </row>
    <row r="15" spans="1:51" ht="15" customHeight="1">
      <c r="A15" s="114" t="s">
        <v>98</v>
      </c>
      <c r="B15" s="76"/>
      <c r="C15" s="235" t="s">
        <v>132</v>
      </c>
      <c r="D15" s="86"/>
      <c r="E15" s="236" t="s">
        <v>142</v>
      </c>
      <c r="F15" s="87"/>
      <c r="G15" s="107"/>
      <c r="H15" s="107"/>
      <c r="I15" s="107"/>
      <c r="J15" s="107"/>
      <c r="K15" s="107"/>
      <c r="L15" s="107"/>
      <c r="M15" s="107"/>
      <c r="N15" s="107"/>
      <c r="O15" s="107"/>
      <c r="P15" s="65" t="s">
        <v>7</v>
      </c>
      <c r="Q15" s="66"/>
      <c r="R15" s="84" t="s">
        <v>200</v>
      </c>
      <c r="S15" s="84"/>
      <c r="T15" s="84"/>
      <c r="U15" s="84"/>
      <c r="V15" s="27" t="s">
        <v>8</v>
      </c>
      <c r="W15" s="250" t="s">
        <v>208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251" t="s">
        <v>203</v>
      </c>
      <c r="AM15" s="119"/>
      <c r="AN15" s="119"/>
      <c r="AO15" s="119"/>
      <c r="AP15" s="119"/>
      <c r="AQ15" s="119"/>
      <c r="AR15" s="119"/>
      <c r="AS15" s="36" t="s">
        <v>126</v>
      </c>
      <c r="AT15" s="219">
        <v>48</v>
      </c>
    </row>
    <row r="16" spans="1:51" ht="18" customHeight="1">
      <c r="A16" s="75"/>
      <c r="B16" s="76"/>
      <c r="C16" s="237" t="s">
        <v>134</v>
      </c>
      <c r="D16" s="109"/>
      <c r="E16" s="238" t="s">
        <v>143</v>
      </c>
      <c r="F16" s="110"/>
      <c r="G16" s="107"/>
      <c r="H16" s="107"/>
      <c r="I16" s="107"/>
      <c r="J16" s="107"/>
      <c r="K16" s="107"/>
      <c r="L16" s="107"/>
      <c r="M16" s="107"/>
      <c r="N16" s="107"/>
      <c r="O16" s="107"/>
      <c r="P16" s="120" t="s">
        <v>209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3"/>
      <c r="AK16" s="252" t="s">
        <v>206</v>
      </c>
      <c r="AL16" s="123"/>
      <c r="AM16" s="123"/>
      <c r="AN16" s="123"/>
      <c r="AO16" s="37" t="s">
        <v>127</v>
      </c>
      <c r="AP16" s="253" t="s">
        <v>207</v>
      </c>
      <c r="AQ16" s="123"/>
      <c r="AR16" s="123"/>
      <c r="AS16" s="124"/>
      <c r="AT16" s="219"/>
    </row>
    <row r="17" spans="1:46">
      <c r="A17" s="75" t="s">
        <v>0</v>
      </c>
      <c r="B17" s="76"/>
      <c r="C17" s="128" t="str">
        <f>IF(P16="","",P16)</f>
        <v>千葉県船橋市印内2-5-27-407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28" t="str">
        <f>IF(AL15="","",AL15&amp;"-"&amp;AK16&amp;"-"&amp;AP16)</f>
        <v>090-5066-2468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2" t="s">
        <v>130</v>
      </c>
      <c r="B23" s="111" t="s">
        <v>86</v>
      </c>
      <c r="C23" s="129" t="s">
        <v>105</v>
      </c>
      <c r="D23" s="130"/>
      <c r="E23" s="131" t="s">
        <v>106</v>
      </c>
      <c r="F23" s="132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189" t="s">
        <v>99</v>
      </c>
      <c r="Q23" s="111"/>
      <c r="R23" s="111"/>
      <c r="S23" s="111"/>
      <c r="T23" s="19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13"/>
      <c r="B24" s="76"/>
      <c r="C24" s="139" t="s">
        <v>103</v>
      </c>
      <c r="D24" s="140"/>
      <c r="E24" s="141" t="s">
        <v>104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1"/>
      <c r="U24" s="1"/>
      <c r="V24" s="1"/>
      <c r="W24" s="1"/>
      <c r="X24" s="1"/>
      <c r="Y24" s="125" t="s">
        <v>100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2">
        <v>1</v>
      </c>
      <c r="B25" s="104">
        <v>1</v>
      </c>
      <c r="C25" s="235" t="s">
        <v>132</v>
      </c>
      <c r="D25" s="86"/>
      <c r="E25" s="236" t="s">
        <v>133</v>
      </c>
      <c r="F25" s="87"/>
      <c r="G25" s="88">
        <v>5</v>
      </c>
      <c r="H25" s="90"/>
      <c r="I25" s="242" t="s">
        <v>147</v>
      </c>
      <c r="J25" s="89"/>
      <c r="K25" s="89"/>
      <c r="L25" s="90"/>
      <c r="M25" s="88">
        <v>521227979</v>
      </c>
      <c r="N25" s="89"/>
      <c r="O25" s="90"/>
      <c r="P25" s="88">
        <v>143</v>
      </c>
      <c r="Q25" s="89"/>
      <c r="R25" s="89"/>
      <c r="S25" s="89"/>
      <c r="T25" s="94"/>
      <c r="U25" s="1"/>
      <c r="V25" s="1"/>
      <c r="W25" s="1"/>
      <c r="X25" s="1"/>
      <c r="Y25" s="96">
        <v>8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3"/>
      <c r="B26" s="105"/>
      <c r="C26" s="237" t="s">
        <v>134</v>
      </c>
      <c r="D26" s="109"/>
      <c r="E26" s="238" t="s">
        <v>135</v>
      </c>
      <c r="F26" s="110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2">
        <v>2</v>
      </c>
      <c r="B27" s="104">
        <v>2</v>
      </c>
      <c r="C27" s="235" t="s">
        <v>148</v>
      </c>
      <c r="D27" s="86"/>
      <c r="E27" s="236" t="s">
        <v>149</v>
      </c>
      <c r="F27" s="87"/>
      <c r="G27" s="88">
        <v>5</v>
      </c>
      <c r="H27" s="90"/>
      <c r="I27" s="242" t="s">
        <v>152</v>
      </c>
      <c r="J27" s="89"/>
      <c r="K27" s="89"/>
      <c r="L27" s="90"/>
      <c r="M27" s="88" t="s">
        <v>211</v>
      </c>
      <c r="N27" s="89"/>
      <c r="O27" s="90"/>
      <c r="P27" s="88">
        <v>140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3"/>
      <c r="B28" s="105"/>
      <c r="C28" s="237" t="s">
        <v>150</v>
      </c>
      <c r="D28" s="109"/>
      <c r="E28" s="238" t="s">
        <v>151</v>
      </c>
      <c r="F28" s="110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2">
        <v>3</v>
      </c>
      <c r="B29" s="104">
        <v>3</v>
      </c>
      <c r="C29" s="235" t="s">
        <v>153</v>
      </c>
      <c r="D29" s="86"/>
      <c r="E29" s="236" t="s">
        <v>154</v>
      </c>
      <c r="F29" s="87"/>
      <c r="G29" s="88">
        <v>5</v>
      </c>
      <c r="H29" s="90"/>
      <c r="I29" s="242" t="s">
        <v>152</v>
      </c>
      <c r="J29" s="89"/>
      <c r="K29" s="89"/>
      <c r="L29" s="90"/>
      <c r="M29" s="88">
        <v>524024087</v>
      </c>
      <c r="N29" s="89"/>
      <c r="O29" s="90"/>
      <c r="P29" s="88">
        <v>141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3"/>
      <c r="B30" s="105"/>
      <c r="C30" s="237" t="s">
        <v>155</v>
      </c>
      <c r="D30" s="109"/>
      <c r="E30" s="238" t="s">
        <v>156</v>
      </c>
      <c r="F30" s="110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2">
        <v>4</v>
      </c>
      <c r="B31" s="104">
        <v>4</v>
      </c>
      <c r="C31" s="235" t="s">
        <v>157</v>
      </c>
      <c r="D31" s="86"/>
      <c r="E31" s="236" t="s">
        <v>158</v>
      </c>
      <c r="F31" s="87"/>
      <c r="G31" s="88">
        <v>5</v>
      </c>
      <c r="H31" s="90"/>
      <c r="I31" s="242" t="s">
        <v>161</v>
      </c>
      <c r="J31" s="89"/>
      <c r="K31" s="89"/>
      <c r="L31" s="90"/>
      <c r="M31" s="88">
        <v>525392406</v>
      </c>
      <c r="N31" s="89"/>
      <c r="O31" s="90"/>
      <c r="P31" s="88">
        <v>163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3"/>
      <c r="B32" s="105"/>
      <c r="C32" s="237" t="s">
        <v>159</v>
      </c>
      <c r="D32" s="109"/>
      <c r="E32" s="238" t="s">
        <v>160</v>
      </c>
      <c r="F32" s="110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5" t="s">
        <v>129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2">
        <v>5</v>
      </c>
      <c r="B33" s="104">
        <v>5</v>
      </c>
      <c r="C33" s="235" t="s">
        <v>162</v>
      </c>
      <c r="D33" s="86"/>
      <c r="E33" s="236" t="s">
        <v>163</v>
      </c>
      <c r="F33" s="87"/>
      <c r="G33" s="88">
        <v>5</v>
      </c>
      <c r="H33" s="90"/>
      <c r="I33" s="254" t="s">
        <v>147</v>
      </c>
      <c r="J33" s="89"/>
      <c r="K33" s="89"/>
      <c r="L33" s="90"/>
      <c r="M33" s="88">
        <v>525392413</v>
      </c>
      <c r="N33" s="89"/>
      <c r="O33" s="90"/>
      <c r="P33" s="88">
        <v>145</v>
      </c>
      <c r="Q33" s="89"/>
      <c r="R33" s="89"/>
      <c r="S33" s="89"/>
      <c r="T33" s="94"/>
      <c r="U33" s="1"/>
      <c r="V33" s="1"/>
      <c r="W33" s="1"/>
      <c r="X33" s="1"/>
      <c r="Y33" s="187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3"/>
      <c r="B34" s="105"/>
      <c r="C34" s="237" t="s">
        <v>164</v>
      </c>
      <c r="D34" s="109"/>
      <c r="E34" s="238" t="s">
        <v>165</v>
      </c>
      <c r="F34" s="110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8"/>
      <c r="Z34" s="145"/>
      <c r="AA34" s="145"/>
      <c r="AB34" s="145"/>
      <c r="AC34" s="145"/>
      <c r="AD34" s="145"/>
      <c r="AE34" s="145"/>
      <c r="AF34" s="145"/>
      <c r="AG34" s="17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2">
        <v>6</v>
      </c>
      <c r="B35" s="104">
        <v>6</v>
      </c>
      <c r="C35" s="235" t="s">
        <v>166</v>
      </c>
      <c r="D35" s="86"/>
      <c r="E35" s="236" t="s">
        <v>167</v>
      </c>
      <c r="F35" s="87"/>
      <c r="G35" s="88">
        <v>5</v>
      </c>
      <c r="H35" s="90"/>
      <c r="I35" s="242" t="s">
        <v>170</v>
      </c>
      <c r="J35" s="89"/>
      <c r="K35" s="89"/>
      <c r="L35" s="90"/>
      <c r="M35" s="88">
        <v>525454227</v>
      </c>
      <c r="N35" s="89"/>
      <c r="O35" s="90"/>
      <c r="P35" s="88">
        <v>139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3"/>
      <c r="B36" s="105"/>
      <c r="C36" s="237" t="s">
        <v>168</v>
      </c>
      <c r="D36" s="109"/>
      <c r="E36" s="238" t="s">
        <v>169</v>
      </c>
      <c r="F36" s="110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2">
        <v>7</v>
      </c>
      <c r="B37" s="104">
        <v>7</v>
      </c>
      <c r="C37" s="235" t="s">
        <v>171</v>
      </c>
      <c r="D37" s="86"/>
      <c r="E37" s="236" t="s">
        <v>172</v>
      </c>
      <c r="F37" s="87"/>
      <c r="G37" s="88">
        <v>4</v>
      </c>
      <c r="H37" s="90"/>
      <c r="I37" s="242" t="s">
        <v>175</v>
      </c>
      <c r="J37" s="89"/>
      <c r="K37" s="89"/>
      <c r="L37" s="90"/>
      <c r="M37" s="88">
        <v>522026373</v>
      </c>
      <c r="N37" s="89"/>
      <c r="O37" s="90"/>
      <c r="P37" s="88">
        <v>144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3"/>
      <c r="B38" s="105"/>
      <c r="C38" s="237" t="s">
        <v>173</v>
      </c>
      <c r="D38" s="109"/>
      <c r="E38" s="238" t="s">
        <v>174</v>
      </c>
      <c r="F38" s="110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2">
        <v>8</v>
      </c>
      <c r="B39" s="104">
        <v>8</v>
      </c>
      <c r="C39" s="235" t="s">
        <v>178</v>
      </c>
      <c r="D39" s="86"/>
      <c r="E39" s="236" t="s">
        <v>177</v>
      </c>
      <c r="F39" s="87"/>
      <c r="G39" s="88">
        <v>4</v>
      </c>
      <c r="H39" s="90"/>
      <c r="I39" s="242" t="s">
        <v>176</v>
      </c>
      <c r="J39" s="89"/>
      <c r="K39" s="89"/>
      <c r="L39" s="90"/>
      <c r="M39" s="88">
        <v>524138616</v>
      </c>
      <c r="N39" s="89"/>
      <c r="O39" s="90"/>
      <c r="P39" s="88">
        <v>136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3"/>
      <c r="B40" s="105"/>
      <c r="C40" s="237" t="s">
        <v>179</v>
      </c>
      <c r="D40" s="109"/>
      <c r="E40" s="238" t="s">
        <v>180</v>
      </c>
      <c r="F40" s="110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2">
        <v>9</v>
      </c>
      <c r="B41" s="104">
        <v>9</v>
      </c>
      <c r="C41" s="235" t="s">
        <v>181</v>
      </c>
      <c r="D41" s="86"/>
      <c r="E41" s="236" t="s">
        <v>182</v>
      </c>
      <c r="F41" s="87"/>
      <c r="G41" s="88">
        <v>3</v>
      </c>
      <c r="H41" s="90"/>
      <c r="I41" s="242" t="s">
        <v>212</v>
      </c>
      <c r="J41" s="89"/>
      <c r="K41" s="89"/>
      <c r="L41" s="90"/>
      <c r="M41" s="88">
        <v>523543626</v>
      </c>
      <c r="N41" s="89"/>
      <c r="O41" s="90"/>
      <c r="P41" s="88">
        <v>124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3"/>
      <c r="B42" s="105"/>
      <c r="C42" s="237" t="s">
        <v>183</v>
      </c>
      <c r="D42" s="109"/>
      <c r="E42" s="238" t="s">
        <v>184</v>
      </c>
      <c r="F42" s="110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2">
        <v>10</v>
      </c>
      <c r="B43" s="104">
        <v>10</v>
      </c>
      <c r="C43" s="235" t="s">
        <v>185</v>
      </c>
      <c r="D43" s="86"/>
      <c r="E43" s="236" t="s">
        <v>186</v>
      </c>
      <c r="F43" s="87"/>
      <c r="G43" s="88">
        <v>3</v>
      </c>
      <c r="H43" s="90"/>
      <c r="I43" s="254" t="s">
        <v>212</v>
      </c>
      <c r="J43" s="89"/>
      <c r="K43" s="89"/>
      <c r="L43" s="90"/>
      <c r="M43" s="88">
        <v>524461660</v>
      </c>
      <c r="N43" s="89"/>
      <c r="O43" s="90"/>
      <c r="P43" s="88">
        <v>132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3"/>
      <c r="B44" s="105"/>
      <c r="C44" s="237" t="s">
        <v>187</v>
      </c>
      <c r="D44" s="109"/>
      <c r="E44" s="238" t="s">
        <v>188</v>
      </c>
      <c r="F44" s="110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2">
        <v>11</v>
      </c>
      <c r="B45" s="104">
        <v>11</v>
      </c>
      <c r="C45" s="235" t="s">
        <v>189</v>
      </c>
      <c r="D45" s="86"/>
      <c r="E45" s="236" t="s">
        <v>190</v>
      </c>
      <c r="F45" s="87"/>
      <c r="G45" s="88">
        <v>3</v>
      </c>
      <c r="H45" s="90"/>
      <c r="I45" s="242" t="s">
        <v>193</v>
      </c>
      <c r="J45" s="89"/>
      <c r="K45" s="89"/>
      <c r="L45" s="90"/>
      <c r="M45" s="88">
        <v>525191467</v>
      </c>
      <c r="N45" s="89"/>
      <c r="O45" s="90"/>
      <c r="P45" s="88">
        <v>132</v>
      </c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3"/>
      <c r="B46" s="105"/>
      <c r="C46" s="237" t="s">
        <v>191</v>
      </c>
      <c r="D46" s="109"/>
      <c r="E46" s="238" t="s">
        <v>192</v>
      </c>
      <c r="F46" s="110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2">
        <v>12</v>
      </c>
      <c r="B47" s="104">
        <v>12</v>
      </c>
      <c r="C47" s="235" t="s">
        <v>162</v>
      </c>
      <c r="D47" s="86"/>
      <c r="E47" s="236" t="s">
        <v>194</v>
      </c>
      <c r="F47" s="87"/>
      <c r="G47" s="88">
        <v>3</v>
      </c>
      <c r="H47" s="90"/>
      <c r="I47" s="254" t="s">
        <v>147</v>
      </c>
      <c r="J47" s="89"/>
      <c r="K47" s="89"/>
      <c r="L47" s="90"/>
      <c r="M47" s="88">
        <v>525392420</v>
      </c>
      <c r="N47" s="89"/>
      <c r="O47" s="90"/>
      <c r="P47" s="88">
        <v>133</v>
      </c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46"/>
      <c r="B48" s="147"/>
      <c r="C48" s="243" t="s">
        <v>164</v>
      </c>
      <c r="D48" s="148"/>
      <c r="E48" s="244" t="s">
        <v>195</v>
      </c>
      <c r="F48" s="149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02">
        <v>13</v>
      </c>
      <c r="B49" s="203">
        <v>13</v>
      </c>
      <c r="C49" s="245" t="s">
        <v>196</v>
      </c>
      <c r="D49" s="206"/>
      <c r="E49" s="246" t="s">
        <v>197</v>
      </c>
      <c r="F49" s="207"/>
      <c r="G49" s="194">
        <v>2</v>
      </c>
      <c r="H49" s="196"/>
      <c r="I49" s="255" t="s">
        <v>212</v>
      </c>
      <c r="J49" s="195"/>
      <c r="K49" s="195"/>
      <c r="L49" s="196"/>
      <c r="M49" s="194">
        <v>525191474</v>
      </c>
      <c r="N49" s="195"/>
      <c r="O49" s="196"/>
      <c r="P49" s="194">
        <v>132</v>
      </c>
      <c r="Q49" s="195"/>
      <c r="R49" s="195"/>
      <c r="S49" s="195"/>
      <c r="T49" s="2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04"/>
      <c r="C50" s="247" t="s">
        <v>198</v>
      </c>
      <c r="D50" s="208"/>
      <c r="E50" s="248" t="s">
        <v>199</v>
      </c>
      <c r="F50" s="209"/>
      <c r="G50" s="197"/>
      <c r="H50" s="199"/>
      <c r="I50" s="197"/>
      <c r="J50" s="198"/>
      <c r="K50" s="198"/>
      <c r="L50" s="199"/>
      <c r="M50" s="197"/>
      <c r="N50" s="198"/>
      <c r="O50" s="199"/>
      <c r="P50" s="197"/>
      <c r="Q50" s="198"/>
      <c r="R50" s="198"/>
      <c r="S50" s="198"/>
      <c r="T50" s="2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03"/>
      <c r="C51" s="205"/>
      <c r="D51" s="206"/>
      <c r="E51" s="206"/>
      <c r="F51" s="207"/>
      <c r="G51" s="194"/>
      <c r="H51" s="196"/>
      <c r="I51" s="194"/>
      <c r="J51" s="195"/>
      <c r="K51" s="195"/>
      <c r="L51" s="196"/>
      <c r="M51" s="194"/>
      <c r="N51" s="195"/>
      <c r="O51" s="196"/>
      <c r="P51" s="194"/>
      <c r="Q51" s="195"/>
      <c r="R51" s="195"/>
      <c r="S51" s="195"/>
      <c r="T51" s="2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14"/>
      <c r="C52" s="215"/>
      <c r="D52" s="216"/>
      <c r="E52" s="216"/>
      <c r="F52" s="217"/>
      <c r="G52" s="210"/>
      <c r="H52" s="211"/>
      <c r="I52" s="210"/>
      <c r="J52" s="212"/>
      <c r="K52" s="212"/>
      <c r="L52" s="211"/>
      <c r="M52" s="210"/>
      <c r="N52" s="212"/>
      <c r="O52" s="211"/>
      <c r="P52" s="210"/>
      <c r="Q52" s="212"/>
      <c r="R52" s="212"/>
      <c r="S52" s="212"/>
      <c r="T52" s="2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102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36" t="s">
        <v>210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1">
        <f>LEN(A55)</f>
        <v>31</v>
      </c>
      <c r="W55" s="222"/>
      <c r="X55" s="222"/>
      <c r="Y55" s="222"/>
      <c r="Z55" s="222"/>
      <c r="AA55" s="222"/>
      <c r="AB55" s="222"/>
      <c r="AC55" s="222"/>
      <c r="AD55" s="222"/>
      <c r="AE55" s="222"/>
      <c r="AF55" s="22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男子</v>
      </c>
      <c r="I5" s="9">
        <f>入力!Y25</f>
        <v>8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塚田男子バレーボールクラブ</v>
      </c>
      <c r="C7" s="13" t="str">
        <f>IF(入力!C2="","",入力!C2)</f>
        <v>ツカダダンシバレーボールクラブ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森井</v>
      </c>
      <c r="D22" s="13" t="str">
        <f>IF(入力!E16="","",入力!E16)</f>
        <v>雄史</v>
      </c>
      <c r="E22" s="13" t="str">
        <f>IF(入力!C15="","",入力!C15)</f>
        <v>モリイ</v>
      </c>
      <c r="F22" s="13" t="str">
        <f>IF(入力!E15="","",入力!E15)</f>
        <v>タケシ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0039</v>
      </c>
      <c r="T22" s="13" t="str">
        <f>IF(入力!P16="","",入力!P16)</f>
        <v>千葉県船橋市印内2-5-27-407</v>
      </c>
      <c r="U22" s="13" t="str">
        <f>IF(入力!AL15="","",入力!AL15)</f>
        <v>090</v>
      </c>
      <c r="V22" s="13" t="str">
        <f>IF(入力!AK16="","",入力!AK16)</f>
        <v>5066</v>
      </c>
      <c r="W22" s="13" t="str">
        <f>IF(入力!AP16="","",入力!AP16)</f>
        <v>2468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森井</v>
      </c>
      <c r="D24" s="51" t="str">
        <f>VLOOKUP($B$51,$A$53:$F$352,4)</f>
        <v>奏基</v>
      </c>
      <c r="E24" s="51" t="str">
        <f>VLOOKUP($B$51,$A$53:$F$352,5)</f>
        <v>モリイ</v>
      </c>
      <c r="F24" s="51" t="str">
        <f>VLOOKUP($B$51,$A$53:$F$352,6)</f>
        <v>ソウキ</v>
      </c>
      <c r="G24" s="13">
        <f>IF(入力!G8="","",入力!G8)</f>
        <v>524185955</v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森井</v>
      </c>
      <c r="D53" s="13" t="str">
        <f>IF(入力!E26="","",入力!E26)</f>
        <v>奏基</v>
      </c>
      <c r="E53" s="13" t="str">
        <f>IF(入力!C25="","",入力!C25)</f>
        <v>モリイ</v>
      </c>
      <c r="F53" s="13" t="str">
        <f>IF(入力!E25="","",入力!E25)</f>
        <v>ソウキ</v>
      </c>
      <c r="G53" s="13">
        <f>IF(入力!M25="","",入力!M25)</f>
        <v>521227979</v>
      </c>
      <c r="H53" s="13" t="str">
        <f>IF(入力!I25="","",入力!I25)</f>
        <v>船橋市立葛飾小学校</v>
      </c>
      <c r="I53" s="13">
        <f>IF(入力!G25="","",入力!G25)</f>
        <v>5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上辻</v>
      </c>
      <c r="D54" s="13" t="str">
        <f>IF(入力!E28="","",入力!E28)</f>
        <v>隼士</v>
      </c>
      <c r="E54" s="13" t="str">
        <f>IF(入力!C27="","",入力!C27)</f>
        <v>ウエツジ</v>
      </c>
      <c r="F54" s="13" t="str">
        <f>IF(入力!E27="","",入力!E27)</f>
        <v>ハヤト</v>
      </c>
      <c r="G54" s="13" t="str">
        <f>IF(入力!M27="","",入力!M27)</f>
        <v xml:space="preserve">	522339954</v>
      </c>
      <c r="H54" s="13" t="str">
        <f>IF(入力!I27="","",入力!I27)</f>
        <v>船橋市立塚田南小学校</v>
      </c>
      <c r="I54" s="13">
        <f>IF(入力!G27="","",入力!G27)</f>
        <v>5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菊池</v>
      </c>
      <c r="D55" s="13" t="str">
        <f>IF(入力!E30="","",入力!E30)</f>
        <v>史椰</v>
      </c>
      <c r="E55" s="13" t="str">
        <f>IF(入力!C29="","",入力!C29)</f>
        <v>キクチ</v>
      </c>
      <c r="F55" s="13" t="str">
        <f>IF(入力!E29="","",入力!E29)</f>
        <v>フミヤ</v>
      </c>
      <c r="G55" s="13">
        <f>IF(入力!M29="","",入力!M29)</f>
        <v>524024087</v>
      </c>
      <c r="H55" s="13" t="str">
        <f>IF(入力!I29="","",入力!I29)</f>
        <v>船橋市立塚田南小学校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古閑</v>
      </c>
      <c r="D56" s="13" t="str">
        <f>IF(入力!E32="","",入力!E32)</f>
        <v>翔</v>
      </c>
      <c r="E56" s="13" t="str">
        <f>IF(入力!C31="","",入力!C31)</f>
        <v>コガ</v>
      </c>
      <c r="F56" s="13" t="str">
        <f>IF(入力!E31="","",入力!E31)</f>
        <v>ショウ</v>
      </c>
      <c r="G56" s="13">
        <f>IF(入力!M31="","",入力!M31)</f>
        <v>525392406</v>
      </c>
      <c r="H56" s="13" t="str">
        <f>IF(入力!I31="","",入力!I31)</f>
        <v>船橋市立法典小学校</v>
      </c>
      <c r="I56" s="13">
        <f>IF(入力!G31="","",入力!G31)</f>
        <v>5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狭間</v>
      </c>
      <c r="D57" s="13" t="str">
        <f>IF(入力!E34="","",入力!E34)</f>
        <v>満月</v>
      </c>
      <c r="E57" s="13" t="str">
        <f>IF(入力!C33="","",入力!C33)</f>
        <v>ハザマ</v>
      </c>
      <c r="F57" s="13" t="str">
        <f>IF(入力!E33="","",入力!E33)</f>
        <v>ミツキ</v>
      </c>
      <c r="G57" s="13">
        <f>IF(入力!M33="","",入力!M33)</f>
        <v>525392413</v>
      </c>
      <c r="H57" s="13" t="str">
        <f>IF(入力!I33="","",入力!I33)</f>
        <v>船橋市立葛飾小学校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川西</v>
      </c>
      <c r="D58" s="13" t="str">
        <f>IF(入力!E36="","",入力!E36)</f>
        <v>晃弘</v>
      </c>
      <c r="E58" s="13" t="str">
        <f>IF(入力!C35="","",入力!C35)</f>
        <v>カワニシ</v>
      </c>
      <c r="F58" s="13" t="str">
        <f>IF(入力!E35="","",入力!E35)</f>
        <v>アキヒロ</v>
      </c>
      <c r="G58" s="13">
        <f>IF(入力!M35="","",入力!M35)</f>
        <v>525454227</v>
      </c>
      <c r="H58" s="13" t="str">
        <f>IF(入力!I35="","",入力!I35)</f>
        <v>船橋市立法典西小学校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坂井</v>
      </c>
      <c r="D59" s="13" t="str">
        <f>IF(入力!E38="","",入力!E38)</f>
        <v>栄哉</v>
      </c>
      <c r="E59" s="13" t="str">
        <f>IF(入力!C37="","",入力!C37)</f>
        <v>サカイ</v>
      </c>
      <c r="F59" s="13" t="str">
        <f>IF(入力!E37="","",入力!E37)</f>
        <v>エイヤ</v>
      </c>
      <c r="G59" s="13">
        <f>IF(入力!M37="","",入力!M37)</f>
        <v>522026373</v>
      </c>
      <c r="H59" s="13" t="str">
        <f>IF(入力!I37="","",入力!I37)</f>
        <v>松戸市立松飛台小学校</v>
      </c>
      <c r="I59" s="13">
        <f>IF(入力!G37="","",入力!G37)</f>
        <v>4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田久保</v>
      </c>
      <c r="D60" s="13" t="str">
        <f>IF(入力!E40="","",入力!E40)</f>
        <v>虹佑</v>
      </c>
      <c r="E60" s="13" t="str">
        <f>IF(入力!C39="","",入力!C39)</f>
        <v>タクボ</v>
      </c>
      <c r="F60" s="13" t="str">
        <f>IF(入力!E39="","",入力!E39)</f>
        <v>コウ</v>
      </c>
      <c r="G60" s="13">
        <f>IF(入力!M39="","",入力!M39)</f>
        <v>524138616</v>
      </c>
      <c r="H60" s="13" t="str">
        <f>IF(入力!I39="","",入力!I39)</f>
        <v>船橋市立西海神小学校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緒方</v>
      </c>
      <c r="D61" s="13" t="str">
        <f>IF(入力!E42="","",入力!E42)</f>
        <v>健心</v>
      </c>
      <c r="E61" s="13" t="str">
        <f>IF(入力!C41="","",入力!C41)</f>
        <v>オガタ</v>
      </c>
      <c r="F61" s="13" t="str">
        <f>IF(入力!E41="","",入力!E41)</f>
        <v>トシムネ</v>
      </c>
      <c r="G61" s="13">
        <f>IF(入力!M41="","",入力!M41)</f>
        <v>523543626</v>
      </c>
      <c r="H61" s="13" t="str">
        <f>IF(入力!I41="","",入力!I41)</f>
        <v>船橋市立法典西小学校</v>
      </c>
      <c r="I61" s="13">
        <f>IF(入力!G41="","",入力!G41)</f>
        <v>3</v>
      </c>
      <c r="J61" s="13">
        <f>IF(入力!P41="","",入力!P41)</f>
        <v>124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原</v>
      </c>
      <c r="D62" s="13" t="str">
        <f>IF(入力!E44="","",入力!E44)</f>
        <v>悠晟</v>
      </c>
      <c r="E62" s="13" t="str">
        <f>IF(入力!C43="","",入力!C43)</f>
        <v>ハラ</v>
      </c>
      <c r="F62" s="13" t="str">
        <f>IF(入力!E43="","",入力!E43)</f>
        <v>ユウセイ</v>
      </c>
      <c r="G62" s="13">
        <f>IF(入力!M43="","",入力!M43)</f>
        <v>524461660</v>
      </c>
      <c r="H62" s="13" t="str">
        <f>IF(入力!I43="","",入力!I43)</f>
        <v>船橋市立法典西小学校</v>
      </c>
      <c r="I62" s="13">
        <f>IF(入力!G43="","",入力!G43)</f>
        <v>3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新井</v>
      </c>
      <c r="D63" s="13" t="str">
        <f>IF(入力!E46="","",入力!E46)</f>
        <v>与喜</v>
      </c>
      <c r="E63" s="13" t="str">
        <f>IF(入力!C45="","",入力!C45)</f>
        <v>アライ</v>
      </c>
      <c r="F63" s="13" t="str">
        <f>IF(入力!E45="","",入力!E45)</f>
        <v>ヨキ</v>
      </c>
      <c r="G63" s="13">
        <f>IF(入力!M45="","",入力!M45)</f>
        <v>525191467</v>
      </c>
      <c r="H63" s="13" t="str">
        <f>IF(入力!I45="","",入力!I45)</f>
        <v>市川市立若宮小学校</v>
      </c>
      <c r="I63" s="13">
        <f>IF(入力!G45="","",入力!G45)</f>
        <v>3</v>
      </c>
      <c r="J63" s="13">
        <f>IF(入力!P45="","",入力!P45)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狭間</v>
      </c>
      <c r="D64" s="13" t="str">
        <f>IF(入力!E48="","",入力!E48)</f>
        <v>雄詠</v>
      </c>
      <c r="E64" s="13" t="str">
        <f>IF(入力!C47="","",入力!C47)</f>
        <v>ハザマ</v>
      </c>
      <c r="F64" s="13" t="str">
        <f>IF(入力!E47="","",入力!E47)</f>
        <v>オウタ</v>
      </c>
      <c r="G64" s="13">
        <f>IF(入力!M47="","",入力!M47)</f>
        <v>525392420</v>
      </c>
      <c r="H64" s="13" t="str">
        <f>IF(入力!I47="","",入力!I47)</f>
        <v>船橋市立葛飾小学校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望月</v>
      </c>
      <c r="D65" s="13" t="str">
        <f>IF(入力!E50="","",入力!E50)</f>
        <v>拓海</v>
      </c>
      <c r="E65" s="13" t="str">
        <f>IF(入力!C49="","",入力!C49)</f>
        <v>モチヅキ</v>
      </c>
      <c r="F65" s="13" t="str">
        <f>IF(入力!E49="","",入力!E49)</f>
        <v>タクミ</v>
      </c>
      <c r="G65" s="13">
        <f>IF(入力!M49="","",入力!M49)</f>
        <v>525191474</v>
      </c>
      <c r="H65" s="13" t="str">
        <f>IF(入力!I49="","",入力!I49)</f>
        <v>船橋市立法典西小学校</v>
      </c>
      <c r="I65" s="13">
        <f>IF(入力!G49="","",入力!G49)</f>
        <v>2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雄史 森井</cp:lastModifiedBy>
  <cp:lastPrinted>2025-01-22T13:15:37Z</cp:lastPrinted>
  <dcterms:created xsi:type="dcterms:W3CDTF">2014-04-05T09:56:00Z</dcterms:created>
  <dcterms:modified xsi:type="dcterms:W3CDTF">2025-01-22T13:23:55Z</dcterms:modified>
</cp:coreProperties>
</file>