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_v\Downloads\"/>
    </mc:Choice>
  </mc:AlternateContent>
  <xr:revisionPtr revIDLastSave="5" documentId="8_{8E8BB6CD-AEE8-B649-9778-7CA7F3FDF9DC}" xr6:coauthVersionLast="47" xr6:coauthVersionMax="47" xr10:uidLastSave="{5E4E50ED-9874-2643-AEE3-86F31E8F2DEB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30828" yWindow="-108" windowWidth="30936" windowHeight="167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<sst xmlns="http://schemas.openxmlformats.org/spreadsheetml/2006/main" count="327" uniqueCount="246">
  <si>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</si>
  <si>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</si>
  <si>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</si>
  <si>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</si>
  <si>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</si>
  <si>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</si>
  <si>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</si>
  <si>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</si>
  <si>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</si>
  <si>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</si>
  <si>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</si>
  <si>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</si>
  <si>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</si>
  <si>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</si>
  <si>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</si>
  <si>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</si>
  <si>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</si>
  <si>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</si>
  <si>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</si>
  <si>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</si>
  <si>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</si>
  <si>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</si>
  <si>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</si>
  <si>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</si>
  <si>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</si>
  <si>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</si>
  <si>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</si>
  <si>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</si>
  <si>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</si>
  <si>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</si>
  <si>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</si>
  <si>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</si>
  <si>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</si>
  <si>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</si>
  <si>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</si>
  <si>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</si>
  <si>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</si>
  <si>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</si>
  <si>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</si>
  <si>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</si>
  <si>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</si>
  <si>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</si>
  <si>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</si>
  <si>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</si>
  <si>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</si>
  <si>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</si>
  <si>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</si>
  <si>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</si>
  <si>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</si>
  <si>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</si>
  <si>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</si>
  <si>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</si>
  <si>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</si>
  <si>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</si>
  <si>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</si>
  <si>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</si>
  <si>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</si>
  <si>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</si>
  <si>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</si>
  <si>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</si>
  <si>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</si>
  <si>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</si>
  <si>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</si>
  <si>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</si>
  <si>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</si>
  <si>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</si>
  <si>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</si>
  <si>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</si>
  <si>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</si>
  <si>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</si>
  <si>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</si>
  <si>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</si>
  <si>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</si>
  <si>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</si>
  <si>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</si>
  <si>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</si>
  <si>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</si>
  <si>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</si>
  <si>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</si>
  <si>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</si>
  <si>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</si>
  <si>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</si>
  <si>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</si>
  <si>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</si>
  <si>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</si>
  <si>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</si>
  <si>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</si>
  <si>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</si>
  <si>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</si>
  <si>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</si>
  <si>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</si>
  <si>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</si>
  <si>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</si>
  <si>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</si>
  <si>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</si>
  <si>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</si>
  <si>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</si>
  <si>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</si>
  <si>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</si>
  <si>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</si>
  <si>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</si>
  <si>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</si>
  <si>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</si>
  <si>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</si>
  <si>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</si>
  <si>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</si>
  <si>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</si>
  <si>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</si>
  <si>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</si>
  <si>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</si>
  <si>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</si>
  <si>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</si>
  <si>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</si>
  <si>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</si>
  <si>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</si>
  <si>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</si>
  <si>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</si>
  <si>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</si>
  <si>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</si>
  <si>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</si>
  <si>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</si>
  <si>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</si>
  <si>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</si>
  <si>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</si>
  <si>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田久保</t>
  </si>
  <si>
    <t>虹佑</t>
  </si>
  <si>
    <t>タクボ</t>
  </si>
  <si>
    <t>コウ</t>
  </si>
  <si>
    <t>船橋市立西海神小学校</t>
  </si>
  <si>
    <t>JVA021244506</t>
  </si>
  <si>
    <t>新堂</t>
  </si>
  <si>
    <t>尚紀</t>
  </si>
  <si>
    <t>シンドウ</t>
  </si>
  <si>
    <t>ナオキ</t>
  </si>
  <si>
    <t>森井</t>
  </si>
  <si>
    <t>雄史</t>
  </si>
  <si>
    <t>モリイ</t>
  </si>
  <si>
    <t>タケシ</t>
  </si>
  <si>
    <t>塚田男子バレーボールクラブ</t>
  </si>
  <si>
    <t>T10383315</t>
  </si>
  <si>
    <t>JR武蔵野</t>
  </si>
  <si>
    <t>船橋法典</t>
  </si>
  <si>
    <t>船橋市</t>
  </si>
  <si>
    <t>緒方</t>
  </si>
  <si>
    <t>理公</t>
  </si>
  <si>
    <t>オガタ</t>
  </si>
  <si>
    <t>マサトモ</t>
  </si>
  <si>
    <t>新井</t>
  </si>
  <si>
    <t>雄悟</t>
  </si>
  <si>
    <t>アライ</t>
  </si>
  <si>
    <t>ユウゴ</t>
  </si>
  <si>
    <t>JVA001384208</t>
  </si>
  <si>
    <t>JVA001189896</t>
  </si>
  <si>
    <t>JVA022691033</t>
  </si>
  <si>
    <t>JVA003462119</t>
  </si>
  <si>
    <t>273</t>
  </si>
  <si>
    <t>0047</t>
  </si>
  <si>
    <t>千葉県船橋市藤原2-14-12</t>
  </si>
  <si>
    <t>8491</t>
  </si>
  <si>
    <t>0059</t>
  </si>
  <si>
    <t>0039</t>
  </si>
  <si>
    <t>千葉県船橋市印内2-5-27-407</t>
  </si>
  <si>
    <t>090</t>
  </si>
  <si>
    <t>5066</t>
  </si>
  <si>
    <t>2468</t>
  </si>
  <si>
    <t>047</t>
  </si>
  <si>
    <t>774</t>
  </si>
  <si>
    <t>0713</t>
  </si>
  <si>
    <t>5527</t>
  </si>
  <si>
    <t>3679</t>
  </si>
  <si>
    <t>272</t>
  </si>
  <si>
    <t>0811</t>
  </si>
  <si>
    <t>千葉県市川市北方町4-1754-16</t>
  </si>
  <si>
    <t>千葉県船橋市藤原1-26-16-101</t>
  </si>
  <si>
    <t>6519</t>
  </si>
  <si>
    <t>0841</t>
  </si>
  <si>
    <t>長川</t>
  </si>
  <si>
    <t>朝陽</t>
  </si>
  <si>
    <t>ナガカワ</t>
  </si>
  <si>
    <t>アサヒ</t>
  </si>
  <si>
    <t>松戸市立梨香台小学校</t>
  </si>
  <si>
    <t>JVA021197895</t>
  </si>
  <si>
    <t>森</t>
  </si>
  <si>
    <t>泰良</t>
  </si>
  <si>
    <t>モリ</t>
  </si>
  <si>
    <t>タイラ</t>
  </si>
  <si>
    <t>船橋市立法典東小学校</t>
  </si>
  <si>
    <t>JVA018441260</t>
  </si>
  <si>
    <t>健心</t>
  </si>
  <si>
    <t>トシムネ</t>
  </si>
  <si>
    <t>船橋市立法典西小学校</t>
  </si>
  <si>
    <t>JVA020703271</t>
  </si>
  <si>
    <t>与喜</t>
  </si>
  <si>
    <t>ヨキ</t>
  </si>
  <si>
    <t>市川市立若宮小学校</t>
  </si>
  <si>
    <t>JVA022202628</t>
  </si>
  <si>
    <t>狭間</t>
  </si>
  <si>
    <t>雄詠</t>
  </si>
  <si>
    <t>ハザマ</t>
  </si>
  <si>
    <t>オウタ</t>
  </si>
  <si>
    <t>船橋市立葛飾小学校</t>
  </si>
  <si>
    <t>JVA022384898</t>
  </si>
  <si>
    <t>花立</t>
  </si>
  <si>
    <t>咲空</t>
  </si>
  <si>
    <t>ハナタチ</t>
  </si>
  <si>
    <t>サク</t>
  </si>
  <si>
    <t>鎌ケ谷市立中部小学校</t>
  </si>
  <si>
    <t>JVA023056343</t>
  </si>
  <si>
    <t>池田</t>
  </si>
  <si>
    <t>瑛斗</t>
  </si>
  <si>
    <t>イケダ</t>
  </si>
  <si>
    <t>エイト</t>
  </si>
  <si>
    <t>JVA023479265</t>
  </si>
  <si>
    <t>千葉</t>
  </si>
  <si>
    <t>洵甫</t>
  </si>
  <si>
    <t>チバ</t>
  </si>
  <si>
    <t>シュンスケ</t>
  </si>
  <si>
    <t>船橋市立法典小学校</t>
  </si>
  <si>
    <t>JVA023479258</t>
  </si>
  <si>
    <t>小野</t>
  </si>
  <si>
    <t>裕誠</t>
  </si>
  <si>
    <t>オノ</t>
  </si>
  <si>
    <t>ユウセイ</t>
  </si>
  <si>
    <t>船橋市立行田東小学校</t>
  </si>
  <si>
    <t>JVA023632417</t>
  </si>
  <si>
    <t>山田</t>
  </si>
  <si>
    <t>理椰</t>
  </si>
  <si>
    <t>ヤマダ</t>
  </si>
  <si>
    <t>マサヤ</t>
  </si>
  <si>
    <t>JVA023632424</t>
  </si>
  <si>
    <t>望月</t>
  </si>
  <si>
    <t>拓海</t>
  </si>
  <si>
    <t>モチヅキ</t>
  </si>
  <si>
    <t>タクミ</t>
  </si>
  <si>
    <t>JVA022202635</t>
  </si>
  <si>
    <t>鈴木</t>
  </si>
  <si>
    <t>文都</t>
  </si>
  <si>
    <t>スズキ</t>
  </si>
  <si>
    <t>フミト</t>
  </si>
  <si>
    <t>JVA022202642</t>
  </si>
  <si>
    <t>髙宮</t>
  </si>
  <si>
    <t>有真</t>
  </si>
  <si>
    <t>タカミヤ</t>
  </si>
  <si>
    <t>ユウマ</t>
  </si>
  <si>
    <t>JVA022202789</t>
  </si>
  <si>
    <t>仲間とともにボールを繋ぎ、戦い抜きます！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</si>
</sst>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H4" zoomScaleNormal="100" zoomScaleSheetLayoutView="100" workbookViewId="0">
      <selection activeCell="Y27" sqref="Y27:AG28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199" t="s">
        <v>111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 x14ac:dyDescent="0.1">
      <c r="A2" s="101" t="s">
        <v>117</v>
      </c>
      <c r="B2" s="102"/>
      <c r="C2" s="103"/>
      <c r="D2" s="104"/>
      <c r="E2" s="104"/>
      <c r="F2" s="104"/>
      <c r="G2" s="104"/>
      <c r="H2" s="104"/>
      <c r="I2" s="105"/>
      <c r="J2" s="94" t="s">
        <v>115</v>
      </c>
      <c r="K2" s="204"/>
      <c r="L2" s="204"/>
      <c r="M2" s="204"/>
      <c r="N2" s="204"/>
      <c r="O2" s="205"/>
      <c r="P2" s="94" t="s">
        <v>94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97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87</v>
      </c>
      <c r="AW2" t="s">
        <v>107</v>
      </c>
      <c r="AX2" t="s">
        <v>108</v>
      </c>
    </row>
    <row r="3" spans="1:51" ht="24" customHeight="1" x14ac:dyDescent="0.1">
      <c r="A3" s="106" t="s">
        <v>21</v>
      </c>
      <c r="B3" s="107"/>
      <c r="C3" s="108" t="s">
        <v>138</v>
      </c>
      <c r="D3" s="109"/>
      <c r="E3" s="109"/>
      <c r="F3" s="109"/>
      <c r="G3" s="109"/>
      <c r="H3" s="109"/>
      <c r="I3" s="110"/>
      <c r="J3" s="201"/>
      <c r="K3" s="202"/>
      <c r="L3" s="202"/>
      <c r="M3" s="202"/>
      <c r="N3" s="202"/>
      <c r="O3" s="203"/>
      <c r="P3" s="96" t="s">
        <v>142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88</v>
      </c>
      <c r="AW3" t="s">
        <v>106</v>
      </c>
      <c r="AX3" t="s">
        <v>109</v>
      </c>
      <c r="AY3" t="s">
        <v>110</v>
      </c>
    </row>
    <row r="4" spans="1:51" ht="20.100000000000001" customHeight="1" x14ac:dyDescent="0.1">
      <c r="A4" s="214" t="s">
        <v>118</v>
      </c>
      <c r="B4" s="215"/>
      <c r="C4" s="206">
        <v>434064852</v>
      </c>
      <c r="D4" s="207"/>
      <c r="E4" s="207"/>
      <c r="F4" s="207"/>
      <c r="G4" s="207"/>
      <c r="H4" s="207"/>
      <c r="I4" s="208"/>
      <c r="J4" s="218" t="s">
        <v>113</v>
      </c>
      <c r="K4" s="219"/>
      <c r="L4" s="219"/>
      <c r="M4" s="219"/>
      <c r="N4" s="219"/>
      <c r="O4" s="220"/>
      <c r="P4" s="151" t="s">
        <v>91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89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16" t="s">
        <v>112</v>
      </c>
      <c r="B5" s="217"/>
      <c r="C5" s="209"/>
      <c r="D5" s="210"/>
      <c r="E5" s="210"/>
      <c r="F5" s="210"/>
      <c r="G5" s="210"/>
      <c r="H5" s="210"/>
      <c r="I5" s="211"/>
      <c r="J5" s="182" t="s">
        <v>139</v>
      </c>
      <c r="K5" s="182"/>
      <c r="L5" s="182"/>
      <c r="M5" s="182"/>
      <c r="N5" s="182"/>
      <c r="O5" s="182"/>
      <c r="P5" s="152" t="s">
        <v>140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141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90</v>
      </c>
      <c r="AW5" t="s">
        <v>114</v>
      </c>
    </row>
    <row r="6" spans="1:51" ht="22.5" customHeight="1" x14ac:dyDescent="0.1">
      <c r="A6" s="71" t="s">
        <v>78</v>
      </c>
      <c r="B6" s="122"/>
      <c r="C6" s="125" t="s">
        <v>103</v>
      </c>
      <c r="D6" s="126"/>
      <c r="E6" s="127" t="s">
        <v>104</v>
      </c>
      <c r="F6" s="128"/>
      <c r="G6" s="183" t="s">
        <v>79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92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93</v>
      </c>
      <c r="AL6" s="135"/>
      <c r="AM6" s="135"/>
      <c r="AN6" s="135"/>
      <c r="AO6" s="135"/>
      <c r="AP6" s="135"/>
      <c r="AQ6" s="135"/>
      <c r="AR6" s="135"/>
      <c r="AS6" s="135"/>
      <c r="AT6" s="34" t="s">
        <v>45</v>
      </c>
    </row>
    <row r="7" spans="1:51" ht="13.5" customHeight="1" x14ac:dyDescent="0.1">
      <c r="A7" s="71"/>
      <c r="B7" s="122"/>
      <c r="C7" s="129" t="s">
        <v>132</v>
      </c>
      <c r="D7" s="75"/>
      <c r="E7" s="130" t="s">
        <v>133</v>
      </c>
      <c r="F7" s="77"/>
      <c r="G7" s="184" t="s">
        <v>151</v>
      </c>
      <c r="H7" s="184"/>
      <c r="I7" s="184"/>
      <c r="J7" s="184">
        <v>18504</v>
      </c>
      <c r="K7" s="184"/>
      <c r="L7" s="184"/>
      <c r="M7" s="184">
        <v>428654</v>
      </c>
      <c r="N7" s="184"/>
      <c r="O7" s="184"/>
      <c r="P7" s="159" t="s">
        <v>7</v>
      </c>
      <c r="Q7" s="160"/>
      <c r="R7" s="124" t="s">
        <v>155</v>
      </c>
      <c r="S7" s="124"/>
      <c r="T7" s="124"/>
      <c r="U7" s="124"/>
      <c r="V7" s="27" t="s">
        <v>8</v>
      </c>
      <c r="W7" s="115" t="s">
        <v>156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162</v>
      </c>
      <c r="AM7" s="59"/>
      <c r="AN7" s="59"/>
      <c r="AO7" s="59"/>
      <c r="AP7" s="59"/>
      <c r="AQ7" s="59"/>
      <c r="AR7" s="59"/>
      <c r="AS7" s="36" t="s">
        <v>10</v>
      </c>
      <c r="AT7" s="53">
        <v>59</v>
      </c>
    </row>
    <row r="8" spans="1:51" ht="18" customHeight="1" x14ac:dyDescent="0.1">
      <c r="A8" s="71"/>
      <c r="B8" s="122"/>
      <c r="C8" s="131" t="s">
        <v>130</v>
      </c>
      <c r="D8" s="79"/>
      <c r="E8" s="132" t="s">
        <v>131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157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158</v>
      </c>
      <c r="AL8" s="61"/>
      <c r="AM8" s="61"/>
      <c r="AN8" s="61"/>
      <c r="AO8" s="37" t="s">
        <v>8</v>
      </c>
      <c r="AP8" s="61" t="s">
        <v>159</v>
      </c>
      <c r="AQ8" s="61"/>
      <c r="AR8" s="61"/>
      <c r="AS8" s="62"/>
      <c r="AT8" s="53"/>
    </row>
    <row r="9" spans="1:51" ht="14.45" customHeight="1" x14ac:dyDescent="0.1">
      <c r="A9" s="212" t="s">
        <v>122</v>
      </c>
      <c r="B9" s="122"/>
      <c r="C9" s="129" t="s">
        <v>136</v>
      </c>
      <c r="D9" s="75"/>
      <c r="E9" s="130" t="s">
        <v>137</v>
      </c>
      <c r="F9" s="77"/>
      <c r="G9" s="184" t="s">
        <v>152</v>
      </c>
      <c r="H9" s="184"/>
      <c r="I9" s="184"/>
      <c r="J9" s="184"/>
      <c r="K9" s="184"/>
      <c r="L9" s="184"/>
      <c r="M9" s="184">
        <v>491695</v>
      </c>
      <c r="N9" s="184"/>
      <c r="O9" s="184"/>
      <c r="P9" s="159" t="s">
        <v>7</v>
      </c>
      <c r="Q9" s="160"/>
      <c r="R9" s="124" t="s">
        <v>155</v>
      </c>
      <c r="S9" s="124"/>
      <c r="T9" s="124"/>
      <c r="U9" s="124"/>
      <c r="V9" s="27" t="s">
        <v>8</v>
      </c>
      <c r="W9" s="115" t="s">
        <v>160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9</v>
      </c>
      <c r="AL9" s="59" t="s">
        <v>162</v>
      </c>
      <c r="AM9" s="59"/>
      <c r="AN9" s="59"/>
      <c r="AO9" s="59"/>
      <c r="AP9" s="59"/>
      <c r="AQ9" s="59"/>
      <c r="AR9" s="59"/>
      <c r="AS9" s="36" t="s">
        <v>10</v>
      </c>
      <c r="AT9" s="54">
        <v>50</v>
      </c>
    </row>
    <row r="10" spans="1:51" ht="18" customHeight="1" x14ac:dyDescent="0.1">
      <c r="A10" s="71"/>
      <c r="B10" s="122"/>
      <c r="C10" s="131" t="s">
        <v>134</v>
      </c>
      <c r="D10" s="79"/>
      <c r="E10" s="132" t="s">
        <v>135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161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163</v>
      </c>
      <c r="AL10" s="61"/>
      <c r="AM10" s="61"/>
      <c r="AN10" s="61"/>
      <c r="AO10" s="37" t="s">
        <v>8</v>
      </c>
      <c r="AP10" s="61" t="s">
        <v>164</v>
      </c>
      <c r="AQ10" s="61"/>
      <c r="AR10" s="61"/>
      <c r="AS10" s="62"/>
      <c r="AT10" s="54"/>
    </row>
    <row r="11" spans="1:51" ht="14.45" customHeight="1" x14ac:dyDescent="0.1">
      <c r="A11" s="212" t="s">
        <v>123</v>
      </c>
      <c r="B11" s="122"/>
      <c r="C11" s="74" t="s">
        <v>145</v>
      </c>
      <c r="D11" s="75"/>
      <c r="E11" s="76" t="s">
        <v>146</v>
      </c>
      <c r="F11" s="77"/>
      <c r="G11" s="184" t="s">
        <v>153</v>
      </c>
      <c r="H11" s="184"/>
      <c r="I11" s="184"/>
      <c r="J11" s="184"/>
      <c r="K11" s="184"/>
      <c r="L11" s="184"/>
      <c r="M11" s="184"/>
      <c r="N11" s="184"/>
      <c r="O11" s="184"/>
      <c r="P11" s="159" t="s">
        <v>7</v>
      </c>
      <c r="Q11" s="160"/>
      <c r="R11" s="221" t="s">
        <v>155</v>
      </c>
      <c r="S11" s="124"/>
      <c r="T11" s="124"/>
      <c r="U11" s="124"/>
      <c r="V11" s="27" t="s">
        <v>8</v>
      </c>
      <c r="W11" s="115" t="s">
        <v>156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162</v>
      </c>
      <c r="AM11" s="59"/>
      <c r="AN11" s="59"/>
      <c r="AO11" s="59"/>
      <c r="AP11" s="59"/>
      <c r="AQ11" s="59"/>
      <c r="AR11" s="59"/>
      <c r="AS11" s="36" t="s">
        <v>10</v>
      </c>
      <c r="AT11" s="54">
        <v>43</v>
      </c>
    </row>
    <row r="12" spans="1:51" ht="18" customHeight="1" x14ac:dyDescent="0.1">
      <c r="A12" s="71"/>
      <c r="B12" s="122"/>
      <c r="C12" s="78" t="s">
        <v>143</v>
      </c>
      <c r="D12" s="79"/>
      <c r="E12" s="80" t="s">
        <v>144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 t="s">
        <v>173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174</v>
      </c>
      <c r="AL12" s="61"/>
      <c r="AM12" s="61"/>
      <c r="AN12" s="61"/>
      <c r="AO12" s="37" t="s">
        <v>8</v>
      </c>
      <c r="AP12" s="61" t="s">
        <v>175</v>
      </c>
      <c r="AQ12" s="61"/>
      <c r="AR12" s="61"/>
      <c r="AS12" s="62"/>
      <c r="AT12" s="54"/>
    </row>
    <row r="13" spans="1:51" ht="14.45" customHeight="1" x14ac:dyDescent="0.1">
      <c r="A13" s="71" t="s">
        <v>80</v>
      </c>
      <c r="B13" s="122"/>
      <c r="C13" s="129" t="s">
        <v>149</v>
      </c>
      <c r="D13" s="75"/>
      <c r="E13" s="130" t="s">
        <v>150</v>
      </c>
      <c r="F13" s="77"/>
      <c r="G13" s="184" t="s">
        <v>154</v>
      </c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 t="s">
        <v>170</v>
      </c>
      <c r="S13" s="124"/>
      <c r="T13" s="124"/>
      <c r="U13" s="124"/>
      <c r="V13" s="27" t="s">
        <v>8</v>
      </c>
      <c r="W13" s="115" t="s">
        <v>171</v>
      </c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9</v>
      </c>
      <c r="AL13" s="59" t="s">
        <v>162</v>
      </c>
      <c r="AM13" s="59"/>
      <c r="AN13" s="59"/>
      <c r="AO13" s="59"/>
      <c r="AP13" s="59"/>
      <c r="AQ13" s="59"/>
      <c r="AR13" s="59"/>
      <c r="AS13" s="36" t="s">
        <v>10</v>
      </c>
      <c r="AT13" s="54">
        <v>36</v>
      </c>
    </row>
    <row r="14" spans="1:51" ht="18" customHeight="1" x14ac:dyDescent="0.1">
      <c r="A14" s="71"/>
      <c r="B14" s="122"/>
      <c r="C14" s="131" t="s">
        <v>147</v>
      </c>
      <c r="D14" s="79"/>
      <c r="E14" s="132" t="s">
        <v>148</v>
      </c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 t="s">
        <v>172</v>
      </c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 t="s">
        <v>168</v>
      </c>
      <c r="AL14" s="61"/>
      <c r="AM14" s="61"/>
      <c r="AN14" s="61"/>
      <c r="AO14" s="37" t="s">
        <v>8</v>
      </c>
      <c r="AP14" s="61" t="s">
        <v>169</v>
      </c>
      <c r="AQ14" s="61"/>
      <c r="AR14" s="61"/>
      <c r="AS14" s="62"/>
      <c r="AT14" s="54"/>
    </row>
    <row r="15" spans="1:51" ht="15" customHeight="1" x14ac:dyDescent="0.1">
      <c r="A15" s="71" t="s">
        <v>81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 x14ac:dyDescent="0.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 x14ac:dyDescent="0.1">
      <c r="A17" s="188" t="s">
        <v>95</v>
      </c>
      <c r="B17" s="122"/>
      <c r="C17" s="129" t="s">
        <v>136</v>
      </c>
      <c r="D17" s="75"/>
      <c r="E17" s="130" t="s">
        <v>137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 t="s">
        <v>155</v>
      </c>
      <c r="S17" s="124"/>
      <c r="T17" s="124"/>
      <c r="U17" s="124"/>
      <c r="V17" s="27" t="s">
        <v>8</v>
      </c>
      <c r="W17" s="115" t="s">
        <v>160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9</v>
      </c>
      <c r="AL17" s="59" t="s">
        <v>165</v>
      </c>
      <c r="AM17" s="59"/>
      <c r="AN17" s="59"/>
      <c r="AO17" s="59"/>
      <c r="AP17" s="59"/>
      <c r="AQ17" s="59"/>
      <c r="AR17" s="59"/>
      <c r="AS17" s="36" t="s">
        <v>10</v>
      </c>
      <c r="AT17" s="54">
        <v>50</v>
      </c>
    </row>
    <row r="18" spans="1:46" ht="18" customHeight="1" x14ac:dyDescent="0.1">
      <c r="A18" s="71"/>
      <c r="B18" s="122"/>
      <c r="C18" s="131" t="s">
        <v>134</v>
      </c>
      <c r="D18" s="79"/>
      <c r="E18" s="132" t="s">
        <v>135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161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166</v>
      </c>
      <c r="AL18" s="61"/>
      <c r="AM18" s="61"/>
      <c r="AN18" s="61"/>
      <c r="AO18" s="37" t="s">
        <v>8</v>
      </c>
      <c r="AP18" s="61" t="s">
        <v>167</v>
      </c>
      <c r="AQ18" s="61"/>
      <c r="AR18" s="61"/>
      <c r="AS18" s="62"/>
      <c r="AT18" s="54"/>
    </row>
    <row r="19" spans="1:46" x14ac:dyDescent="0.1">
      <c r="A19" s="71" t="s">
        <v>0</v>
      </c>
      <c r="B19" s="122"/>
      <c r="C19" s="177" t="str">
        <f>IF(P18="","",P18)</f>
        <v>千葉県船橋市印内2-5-27-407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 x14ac:dyDescent="0.1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 x14ac:dyDescent="0.1">
      <c r="A21" s="71" t="s">
        <v>1</v>
      </c>
      <c r="B21" s="122"/>
      <c r="C21" s="177" t="str">
        <f>IF(AL17="","",AL17&amp;"-"&amp;AK18&amp;"-"&amp;AP18)</f>
        <v>047-774-0713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x14ac:dyDescent="0.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 x14ac:dyDescent="0.1">
      <c r="A23" s="71" t="s">
        <v>82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 x14ac:dyDescent="0.15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 x14ac:dyDescent="0.15">
      <c r="A25" s="185" t="s">
        <v>120</v>
      </c>
      <c r="B25" s="120" t="s">
        <v>83</v>
      </c>
      <c r="C25" s="178" t="s">
        <v>101</v>
      </c>
      <c r="D25" s="179"/>
      <c r="E25" s="180" t="s">
        <v>102</v>
      </c>
      <c r="F25" s="181"/>
      <c r="G25" s="120" t="s">
        <v>84</v>
      </c>
      <c r="H25" s="120"/>
      <c r="I25" s="120" t="s">
        <v>85</v>
      </c>
      <c r="J25" s="120"/>
      <c r="K25" s="120"/>
      <c r="L25" s="120"/>
      <c r="M25" s="120" t="s">
        <v>86</v>
      </c>
      <c r="N25" s="120"/>
      <c r="O25" s="120"/>
      <c r="P25" s="98" t="s">
        <v>96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 x14ac:dyDescent="0.1">
      <c r="A26" s="186"/>
      <c r="B26" s="122"/>
      <c r="C26" s="166" t="s">
        <v>99</v>
      </c>
      <c r="D26" s="167"/>
      <c r="E26" s="168" t="s">
        <v>100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20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99">
        <v>1</v>
      </c>
      <c r="B27" s="72">
        <v>1</v>
      </c>
      <c r="C27" s="129" t="s">
        <v>126</v>
      </c>
      <c r="D27" s="75"/>
      <c r="E27" s="130" t="s">
        <v>127</v>
      </c>
      <c r="F27" s="77"/>
      <c r="G27" s="82">
        <v>6</v>
      </c>
      <c r="H27" s="65"/>
      <c r="I27" s="82" t="s">
        <v>128</v>
      </c>
      <c r="J27" s="64"/>
      <c r="K27" s="64"/>
      <c r="L27" s="65"/>
      <c r="M27" s="63" t="s">
        <v>129</v>
      </c>
      <c r="N27" s="64"/>
      <c r="O27" s="65"/>
      <c r="P27" s="63">
        <v>143</v>
      </c>
      <c r="Q27" s="64"/>
      <c r="R27" s="64"/>
      <c r="S27" s="64"/>
      <c r="T27" s="69"/>
      <c r="U27" s="1"/>
      <c r="V27" s="1"/>
      <c r="W27" s="1"/>
      <c r="X27" s="1"/>
      <c r="Y27" s="191">
        <v>11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 x14ac:dyDescent="0.15">
      <c r="A28" s="100"/>
      <c r="B28" s="73"/>
      <c r="C28" s="131" t="s">
        <v>124</v>
      </c>
      <c r="D28" s="79"/>
      <c r="E28" s="132" t="s">
        <v>125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99">
        <v>2</v>
      </c>
      <c r="B29" s="72">
        <v>2</v>
      </c>
      <c r="C29" s="129" t="s">
        <v>178</v>
      </c>
      <c r="D29" s="75"/>
      <c r="E29" s="130" t="s">
        <v>179</v>
      </c>
      <c r="F29" s="77"/>
      <c r="G29" s="82">
        <v>6</v>
      </c>
      <c r="H29" s="65"/>
      <c r="I29" s="82" t="s">
        <v>180</v>
      </c>
      <c r="J29" s="64"/>
      <c r="K29" s="64"/>
      <c r="L29" s="65"/>
      <c r="M29" s="63" t="s">
        <v>181</v>
      </c>
      <c r="N29" s="64"/>
      <c r="O29" s="65"/>
      <c r="P29" s="63">
        <v>140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0"/>
      <c r="B30" s="73"/>
      <c r="C30" s="131" t="s">
        <v>176</v>
      </c>
      <c r="D30" s="79"/>
      <c r="E30" s="132" t="s">
        <v>177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x14ac:dyDescent="0.1">
      <c r="A31" s="99">
        <v>3</v>
      </c>
      <c r="B31" s="72">
        <v>3</v>
      </c>
      <c r="C31" s="129" t="s">
        <v>184</v>
      </c>
      <c r="D31" s="75"/>
      <c r="E31" s="130" t="s">
        <v>185</v>
      </c>
      <c r="F31" s="77"/>
      <c r="G31" s="82">
        <v>6</v>
      </c>
      <c r="H31" s="65"/>
      <c r="I31" s="82" t="s">
        <v>186</v>
      </c>
      <c r="J31" s="64"/>
      <c r="K31" s="64"/>
      <c r="L31" s="65"/>
      <c r="M31" s="63" t="s">
        <v>187</v>
      </c>
      <c r="N31" s="64"/>
      <c r="O31" s="65"/>
      <c r="P31" s="63">
        <v>148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0"/>
      <c r="B32" s="73"/>
      <c r="C32" s="131" t="s">
        <v>182</v>
      </c>
      <c r="D32" s="79"/>
      <c r="E32" s="132" t="s">
        <v>183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 x14ac:dyDescent="0.15">
      <c r="A33" s="99">
        <v>4</v>
      </c>
      <c r="B33" s="72">
        <v>4</v>
      </c>
      <c r="C33" s="129" t="s">
        <v>145</v>
      </c>
      <c r="D33" s="75"/>
      <c r="E33" s="130" t="s">
        <v>189</v>
      </c>
      <c r="F33" s="77"/>
      <c r="G33" s="82">
        <v>5</v>
      </c>
      <c r="H33" s="65"/>
      <c r="I33" s="82" t="s">
        <v>190</v>
      </c>
      <c r="J33" s="64"/>
      <c r="K33" s="64"/>
      <c r="L33" s="65"/>
      <c r="M33" s="63" t="s">
        <v>191</v>
      </c>
      <c r="N33" s="64"/>
      <c r="O33" s="65"/>
      <c r="P33" s="63">
        <v>132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x14ac:dyDescent="0.1">
      <c r="A34" s="100"/>
      <c r="B34" s="73"/>
      <c r="C34" s="131" t="s">
        <v>143</v>
      </c>
      <c r="D34" s="79"/>
      <c r="E34" s="132" t="s">
        <v>188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58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99">
        <v>5</v>
      </c>
      <c r="B35" s="72">
        <v>5</v>
      </c>
      <c r="C35" s="129" t="s">
        <v>149</v>
      </c>
      <c r="D35" s="75"/>
      <c r="E35" s="130" t="s">
        <v>193</v>
      </c>
      <c r="F35" s="77"/>
      <c r="G35" s="82">
        <v>5</v>
      </c>
      <c r="H35" s="65"/>
      <c r="I35" s="82" t="s">
        <v>194</v>
      </c>
      <c r="J35" s="64"/>
      <c r="K35" s="64"/>
      <c r="L35" s="65"/>
      <c r="M35" s="63" t="s">
        <v>195</v>
      </c>
      <c r="N35" s="64"/>
      <c r="O35" s="65"/>
      <c r="P35" s="63">
        <v>140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 x14ac:dyDescent="0.15">
      <c r="A36" s="100"/>
      <c r="B36" s="73"/>
      <c r="C36" s="131" t="s">
        <v>147</v>
      </c>
      <c r="D36" s="79"/>
      <c r="E36" s="132" t="s">
        <v>192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99">
        <v>6</v>
      </c>
      <c r="B37" s="72">
        <v>6</v>
      </c>
      <c r="C37" s="129" t="s">
        <v>198</v>
      </c>
      <c r="D37" s="75"/>
      <c r="E37" s="130" t="s">
        <v>199</v>
      </c>
      <c r="F37" s="77"/>
      <c r="G37" s="82">
        <v>5</v>
      </c>
      <c r="H37" s="65"/>
      <c r="I37" s="82" t="s">
        <v>200</v>
      </c>
      <c r="J37" s="64"/>
      <c r="K37" s="64"/>
      <c r="L37" s="65"/>
      <c r="M37" s="63" t="s">
        <v>201</v>
      </c>
      <c r="N37" s="64"/>
      <c r="O37" s="65"/>
      <c r="P37" s="63">
        <v>140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0"/>
      <c r="B38" s="73"/>
      <c r="C38" s="131" t="s">
        <v>196</v>
      </c>
      <c r="D38" s="79"/>
      <c r="E38" s="132" t="s">
        <v>197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99">
        <v>7</v>
      </c>
      <c r="B39" s="72">
        <v>7</v>
      </c>
      <c r="C39" s="74" t="s">
        <v>204</v>
      </c>
      <c r="D39" s="75"/>
      <c r="E39" s="76" t="s">
        <v>205</v>
      </c>
      <c r="F39" s="77"/>
      <c r="G39" s="85">
        <v>5</v>
      </c>
      <c r="H39" s="65"/>
      <c r="I39" s="85" t="s">
        <v>206</v>
      </c>
      <c r="J39" s="64"/>
      <c r="K39" s="64"/>
      <c r="L39" s="65"/>
      <c r="M39" s="63" t="s">
        <v>207</v>
      </c>
      <c r="N39" s="64"/>
      <c r="O39" s="65"/>
      <c r="P39" s="63">
        <v>151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0"/>
      <c r="B40" s="73"/>
      <c r="C40" s="131" t="s">
        <v>202</v>
      </c>
      <c r="D40" s="79"/>
      <c r="E40" s="80" t="s">
        <v>203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99">
        <v>8</v>
      </c>
      <c r="B41" s="72">
        <v>8</v>
      </c>
      <c r="C41" s="129" t="s">
        <v>210</v>
      </c>
      <c r="D41" s="75"/>
      <c r="E41" s="130" t="s">
        <v>211</v>
      </c>
      <c r="F41" s="77"/>
      <c r="G41" s="82">
        <v>5</v>
      </c>
      <c r="H41" s="65"/>
      <c r="I41" s="82" t="s">
        <v>128</v>
      </c>
      <c r="J41" s="64"/>
      <c r="K41" s="64"/>
      <c r="L41" s="65"/>
      <c r="M41" s="63" t="s">
        <v>212</v>
      </c>
      <c r="N41" s="64"/>
      <c r="O41" s="65"/>
      <c r="P41" s="63">
        <v>138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0"/>
      <c r="B42" s="73"/>
      <c r="C42" s="131" t="s">
        <v>208</v>
      </c>
      <c r="D42" s="79"/>
      <c r="E42" s="132" t="s">
        <v>209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99">
        <v>9</v>
      </c>
      <c r="B43" s="72">
        <v>9</v>
      </c>
      <c r="C43" s="74" t="s">
        <v>215</v>
      </c>
      <c r="D43" s="75"/>
      <c r="E43" s="76" t="s">
        <v>216</v>
      </c>
      <c r="F43" s="77"/>
      <c r="G43" s="82">
        <v>5</v>
      </c>
      <c r="H43" s="65"/>
      <c r="I43" s="82" t="s">
        <v>217</v>
      </c>
      <c r="J43" s="64"/>
      <c r="K43" s="64"/>
      <c r="L43" s="65"/>
      <c r="M43" s="63" t="s">
        <v>218</v>
      </c>
      <c r="N43" s="64"/>
      <c r="O43" s="65"/>
      <c r="P43" s="63">
        <v>139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0"/>
      <c r="B44" s="73"/>
      <c r="C44" s="78" t="s">
        <v>213</v>
      </c>
      <c r="D44" s="79"/>
      <c r="E44" s="80" t="s">
        <v>214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99">
        <v>10</v>
      </c>
      <c r="B45" s="72">
        <v>10</v>
      </c>
      <c r="C45" s="74" t="s">
        <v>221</v>
      </c>
      <c r="D45" s="75"/>
      <c r="E45" s="76" t="s">
        <v>222</v>
      </c>
      <c r="F45" s="77"/>
      <c r="G45" s="82">
        <v>5</v>
      </c>
      <c r="H45" s="65"/>
      <c r="I45" s="85" t="s">
        <v>223</v>
      </c>
      <c r="J45" s="64"/>
      <c r="K45" s="64"/>
      <c r="L45" s="65"/>
      <c r="M45" s="63" t="s">
        <v>224</v>
      </c>
      <c r="N45" s="64"/>
      <c r="O45" s="65"/>
      <c r="P45" s="63">
        <v>153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0"/>
      <c r="B46" s="73"/>
      <c r="C46" s="78" t="s">
        <v>219</v>
      </c>
      <c r="D46" s="79"/>
      <c r="E46" s="80" t="s">
        <v>220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99">
        <v>11</v>
      </c>
      <c r="B47" s="72">
        <v>11</v>
      </c>
      <c r="C47" s="74" t="s">
        <v>227</v>
      </c>
      <c r="D47" s="75"/>
      <c r="E47" s="76" t="s">
        <v>228</v>
      </c>
      <c r="F47" s="77"/>
      <c r="G47" s="82">
        <v>5</v>
      </c>
      <c r="H47" s="65"/>
      <c r="I47" s="85" t="s">
        <v>200</v>
      </c>
      <c r="J47" s="64"/>
      <c r="K47" s="64"/>
      <c r="L47" s="65"/>
      <c r="M47" s="63" t="s">
        <v>229</v>
      </c>
      <c r="N47" s="64"/>
      <c r="O47" s="65"/>
      <c r="P47" s="63">
        <v>147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x14ac:dyDescent="0.1">
      <c r="A48" s="100"/>
      <c r="B48" s="73"/>
      <c r="C48" s="78" t="s">
        <v>225</v>
      </c>
      <c r="D48" s="79"/>
      <c r="E48" s="80" t="s">
        <v>226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99">
        <v>12</v>
      </c>
      <c r="B49" s="72">
        <v>12</v>
      </c>
      <c r="C49" s="74" t="s">
        <v>232</v>
      </c>
      <c r="D49" s="75"/>
      <c r="E49" s="76" t="s">
        <v>233</v>
      </c>
      <c r="F49" s="77"/>
      <c r="G49" s="82">
        <v>4</v>
      </c>
      <c r="H49" s="65"/>
      <c r="I49" s="85" t="s">
        <v>190</v>
      </c>
      <c r="J49" s="64"/>
      <c r="K49" s="64"/>
      <c r="L49" s="65"/>
      <c r="M49" s="63" t="s">
        <v>234</v>
      </c>
      <c r="N49" s="64"/>
      <c r="O49" s="65"/>
      <c r="P49" s="63">
        <v>140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171"/>
      <c r="B50" s="172"/>
      <c r="C50" s="173" t="s">
        <v>230</v>
      </c>
      <c r="D50" s="174"/>
      <c r="E50" s="175" t="s">
        <v>231</v>
      </c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1">
        <v>13</v>
      </c>
      <c r="B51" s="72">
        <v>13</v>
      </c>
      <c r="C51" s="74" t="s">
        <v>237</v>
      </c>
      <c r="D51" s="75"/>
      <c r="E51" s="76" t="s">
        <v>238</v>
      </c>
      <c r="F51" s="77"/>
      <c r="G51" s="82">
        <v>4</v>
      </c>
      <c r="H51" s="65"/>
      <c r="I51" s="85" t="s">
        <v>190</v>
      </c>
      <c r="J51" s="64"/>
      <c r="K51" s="64"/>
      <c r="L51" s="65"/>
      <c r="M51" s="63" t="s">
        <v>239</v>
      </c>
      <c r="N51" s="64"/>
      <c r="O51" s="65"/>
      <c r="P51" s="63">
        <v>135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x14ac:dyDescent="0.1">
      <c r="A52" s="71"/>
      <c r="B52" s="73"/>
      <c r="C52" s="78" t="s">
        <v>235</v>
      </c>
      <c r="D52" s="79"/>
      <c r="E52" s="80" t="s">
        <v>236</v>
      </c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 x14ac:dyDescent="0.1">
      <c r="A53" s="71">
        <v>14</v>
      </c>
      <c r="B53" s="72">
        <v>14</v>
      </c>
      <c r="C53" s="74" t="s">
        <v>242</v>
      </c>
      <c r="D53" s="75"/>
      <c r="E53" s="76" t="s">
        <v>243</v>
      </c>
      <c r="F53" s="77"/>
      <c r="G53" s="82">
        <v>3</v>
      </c>
      <c r="H53" s="65"/>
      <c r="I53" s="85" t="s">
        <v>190</v>
      </c>
      <c r="J53" s="64"/>
      <c r="K53" s="64"/>
      <c r="L53" s="65"/>
      <c r="M53" s="63" t="s">
        <v>244</v>
      </c>
      <c r="N53" s="64"/>
      <c r="O53" s="65"/>
      <c r="P53" s="63">
        <v>131</v>
      </c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 x14ac:dyDescent="0.15">
      <c r="A54" s="88"/>
      <c r="B54" s="89"/>
      <c r="C54" s="90" t="s">
        <v>240</v>
      </c>
      <c r="D54" s="91"/>
      <c r="E54" s="92" t="s">
        <v>241</v>
      </c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 x14ac:dyDescent="0.15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 x14ac:dyDescent="0.1">
      <c r="A56" s="162" t="s">
        <v>98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116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 x14ac:dyDescent="0.15">
      <c r="A57" s="163" t="s">
        <v>245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20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x14ac:dyDescent="0.1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22" t="s">
        <v>11</v>
      </c>
      <c r="B1" s="222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22"/>
      <c r="B2" s="22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23" t="s">
        <v>18</v>
      </c>
      <c r="B4" s="224"/>
      <c r="C4" s="224"/>
      <c r="D4" s="224"/>
      <c r="E4" s="224"/>
      <c r="F4" s="224"/>
      <c r="G4" s="225"/>
      <c r="H4" s="5" t="s">
        <v>19</v>
      </c>
      <c r="I4" s="5" t="s">
        <v>20</v>
      </c>
      <c r="J4" s="226" t="s">
        <v>68</v>
      </c>
      <c r="K4" s="224"/>
      <c r="L4" s="224"/>
      <c r="M4" s="224"/>
      <c r="N4" s="224"/>
      <c r="O4" s="224"/>
      <c r="P4" s="224"/>
      <c r="Q4" s="225"/>
    </row>
    <row r="5" spans="1:41" ht="72" customHeight="1" thickBot="1" x14ac:dyDescent="0.15">
      <c r="A5" s="227"/>
      <c r="B5" s="228"/>
      <c r="C5" s="228"/>
      <c r="D5" s="228"/>
      <c r="E5" s="228"/>
      <c r="F5" s="228"/>
      <c r="G5" s="229"/>
      <c r="H5" s="9" t="str">
        <f>IF(入力!J3="","",入力!J3)</f>
        <v/>
      </c>
      <c r="I5" s="9">
        <f>入力!Y27</f>
        <v>11</v>
      </c>
      <c r="J5" s="230"/>
      <c r="K5" s="231"/>
      <c r="L5" s="231"/>
      <c r="M5" s="231"/>
      <c r="N5" s="231"/>
      <c r="O5" s="231"/>
      <c r="P5" s="231"/>
      <c r="Q5" s="232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105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 t="str">
        <f>IF(入力!J5="","",入力!J5)</f>
        <v>T10383315</v>
      </c>
      <c r="B7" s="13" t="str">
        <f>IF(入力!C3="","",入力!C3)</f>
        <v>塚田男子バレーボールクラブ</v>
      </c>
      <c r="C7" s="13" t="str">
        <f>IF(入力!C2="","",入力!C2)</f>
        <v/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 x14ac:dyDescent="0.15"/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2">
        <v>1</v>
      </c>
      <c r="B16" s="51" t="s">
        <v>54</v>
      </c>
      <c r="C16" s="13" t="str">
        <f>IF(入力!C8="","",入力!C8)</f>
        <v>新堂</v>
      </c>
      <c r="D16" s="13" t="str">
        <f>IF(入力!E8="","",入力!E8)</f>
        <v>尚紀</v>
      </c>
      <c r="E16" s="13" t="str">
        <f>IF(入力!C7="","",入力!C7)</f>
        <v>シンドウ</v>
      </c>
      <c r="F16" s="13" t="str">
        <f>IF(入力!E7="","",入力!E7)</f>
        <v>ナオキ</v>
      </c>
      <c r="G16" s="13" t="str">
        <f>IF(入力!G7="","",入力!G7)</f>
        <v>JVA001384208</v>
      </c>
      <c r="H16" s="13">
        <f>IF(入力!J7="","",入力!J7)</f>
        <v>18504</v>
      </c>
      <c r="I16" s="13">
        <f>IF(入力!M7="","",入力!M7)</f>
        <v>428654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0047</v>
      </c>
      <c r="T16" s="13" t="str">
        <f>IF(入力!P8="","",入力!P8)</f>
        <v>千葉県船橋市藤原2-14-12</v>
      </c>
      <c r="U16" s="13" t="str">
        <f>IF(入力!AL7="","",入力!AL7)</f>
        <v>090</v>
      </c>
      <c r="V16" s="13" t="str">
        <f>IF(入力!AK8="","",入力!AK8)</f>
        <v>8491</v>
      </c>
      <c r="W16" s="13" t="str">
        <f>IF(入力!AP8="","",入力!AP8)</f>
        <v>0059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2">
        <v>2</v>
      </c>
      <c r="B17" s="51" t="s">
        <v>74</v>
      </c>
      <c r="C17" s="13" t="str">
        <f>IF(入力!C10="","",入力!C10)</f>
        <v>森井</v>
      </c>
      <c r="D17" s="13" t="str">
        <f>IF(入力!E10="","",入力!E10)</f>
        <v>雄史</v>
      </c>
      <c r="E17" s="13" t="str">
        <f>IF(入力!C9="","",入力!C9)</f>
        <v>モリイ</v>
      </c>
      <c r="F17" s="13" t="str">
        <f>IF(入力!E9="","",入力!E9)</f>
        <v>タケシ</v>
      </c>
      <c r="G17" s="13" t="str">
        <f>IF(入力!G9="","",入力!G9)</f>
        <v>JVA001189896</v>
      </c>
      <c r="H17" s="13" t="str">
        <f>IF(入力!J9="","",入力!J9)</f>
        <v/>
      </c>
      <c r="I17" s="13">
        <f>IF(入力!M9="","",入力!M9)</f>
        <v>491695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0039</v>
      </c>
      <c r="T17" s="13" t="str">
        <f>IF(入力!P10="","",入力!P10)</f>
        <v>千葉県船橋市印内2-5-27-407</v>
      </c>
      <c r="U17" s="13" t="str">
        <f>IF(入力!AL9="","",入力!AL9)</f>
        <v>090</v>
      </c>
      <c r="V17" s="13" t="str">
        <f>IF(入力!AK10="","",入力!AK10)</f>
        <v>5066</v>
      </c>
      <c r="W17" s="13" t="str">
        <f>IF(入力!AP10="","",入力!AP10)</f>
        <v>2468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2">
        <v>3</v>
      </c>
      <c r="B18" s="51" t="s">
        <v>75</v>
      </c>
      <c r="C18" s="13" t="str">
        <f>IF(入力!C12="","",入力!C12)</f>
        <v>緒方</v>
      </c>
      <c r="D18" s="13" t="str">
        <f>IF(入力!E12="","",入力!E12)</f>
        <v>理公</v>
      </c>
      <c r="E18" s="13" t="str">
        <f>IF(入力!C11="","",入力!C11)</f>
        <v>オガタ</v>
      </c>
      <c r="F18" s="13" t="str">
        <f>IF(入力!E11="","",入力!E11)</f>
        <v>マサトモ</v>
      </c>
      <c r="G18" s="13" t="str">
        <f>IF(入力!G11="","",入力!G11)</f>
        <v>JVA022691033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43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0047</v>
      </c>
      <c r="T18" s="13" t="str">
        <f>IF(入力!P12="","",入力!P12)</f>
        <v>千葉県船橋市藤原1-26-16-101</v>
      </c>
      <c r="U18" s="13" t="str">
        <f>IF(入力!AL11="","",入力!AL11)</f>
        <v>090</v>
      </c>
      <c r="V18" s="13" t="str">
        <f>IF(入力!AK12="","",入力!AK12)</f>
        <v>6519</v>
      </c>
      <c r="W18" s="13" t="str">
        <f>IF(入力!AP12="","",入力!AP12)</f>
        <v>0841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2">
        <v>4</v>
      </c>
      <c r="B19" s="51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2">
        <v>5</v>
      </c>
      <c r="B20" s="51" t="s">
        <v>77</v>
      </c>
      <c r="C20" s="13" t="str">
        <f>IF(入力!C14="","",入力!C14)</f>
        <v>新井</v>
      </c>
      <c r="D20" s="13" t="str">
        <f>IF(入力!E14="","",入力!E14)</f>
        <v>雄悟</v>
      </c>
      <c r="E20" s="13" t="str">
        <f>IF(入力!C13="","",入力!C13)</f>
        <v>アライ</v>
      </c>
      <c r="F20" s="13" t="str">
        <f>IF(入力!E13="","",入力!E13)</f>
        <v>ユウゴ</v>
      </c>
      <c r="G20" s="13" t="str">
        <f>IF(入力!G13="","",入力!G13)</f>
        <v>JVA003462119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36</v>
      </c>
      <c r="M20" s="13"/>
      <c r="N20" s="13"/>
      <c r="O20" s="13"/>
      <c r="P20" s="13"/>
      <c r="Q20" s="13"/>
      <c r="R20" s="13" t="str">
        <f>IF(入力!R13="","",入力!R13)</f>
        <v>272</v>
      </c>
      <c r="S20" s="13" t="str">
        <f>IF(入力!W13="","",入力!W13)</f>
        <v>0811</v>
      </c>
      <c r="T20" s="13" t="str">
        <f>IF(入力!P14="","",入力!P14)</f>
        <v>千葉県市川市北方町4-1754-16</v>
      </c>
      <c r="U20" s="13" t="str">
        <f>IF(入力!AL13="","",入力!AL13)</f>
        <v>090</v>
      </c>
      <c r="V20" s="13" t="str">
        <f>IF(入力!AK14="","",入力!AK14)</f>
        <v>5527</v>
      </c>
      <c r="W20" s="13" t="str">
        <f>IF(入力!AP14="","",入力!AP14)</f>
        <v>3679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2">
        <v>6</v>
      </c>
      <c r="B21" s="51" t="s">
        <v>55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2">
        <v>7</v>
      </c>
      <c r="B22" s="51" t="s">
        <v>56</v>
      </c>
      <c r="C22" s="13" t="str">
        <f>IF(入力!C18="","",入力!C18)</f>
        <v>森井</v>
      </c>
      <c r="D22" s="13" t="str">
        <f>IF(入力!E18="","",入力!E18)</f>
        <v>雄史</v>
      </c>
      <c r="E22" s="13" t="str">
        <f>IF(入力!C17="","",入力!C17)</f>
        <v>モリイ</v>
      </c>
      <c r="F22" s="13" t="str">
        <f>IF(入力!E17="","",入力!E17)</f>
        <v>タケシ</v>
      </c>
      <c r="G22" s="13"/>
      <c r="H22" s="13"/>
      <c r="I22" s="13"/>
      <c r="J22" s="13"/>
      <c r="K22" s="13"/>
      <c r="L22" s="13">
        <f>IF(入力!AT17="","",入力!AT17)</f>
        <v>50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0039</v>
      </c>
      <c r="T22" s="13" t="str">
        <f>IF(入力!P18="","",入力!P18)</f>
        <v>千葉県船橋市印内2-5-27-407</v>
      </c>
      <c r="U22" s="13" t="str">
        <f>IF(入力!AL17="","",入力!AL17)</f>
        <v>047</v>
      </c>
      <c r="V22" s="13" t="str">
        <f>IF(入力!AK18="","",入力!AK18)</f>
        <v>774</v>
      </c>
      <c r="W22" s="13" t="str">
        <f>IF(入力!AP18="","",入力!AP18)</f>
        <v>0713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2">
        <v>8</v>
      </c>
      <c r="B23" s="51" t="s">
        <v>57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2">
        <v>9</v>
      </c>
      <c r="B24" s="51" t="s">
        <v>58</v>
      </c>
      <c r="C24" s="51" t="str">
        <f>VLOOKUP($B$51,$A$53:$F$352,3)</f>
        <v>田久保</v>
      </c>
      <c r="D24" s="51" t="str">
        <f>VLOOKUP($B$51,$A$53:$F$352,4)</f>
        <v>虹佑</v>
      </c>
      <c r="E24" s="51" t="str">
        <f>VLOOKUP($B$51,$A$53:$F$352,5)</f>
        <v>タクボ</v>
      </c>
      <c r="F24" s="51" t="str">
        <f>VLOOKUP($B$51,$A$53:$F$352,6)</f>
        <v>コウ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7"/>
      <c r="B41" s="18"/>
    </row>
    <row r="42" spans="1:41" x14ac:dyDescent="0.1">
      <c r="A42" s="17"/>
      <c r="B42" s="18"/>
    </row>
    <row r="43" spans="1:41" x14ac:dyDescent="0.1">
      <c r="A43" s="17"/>
      <c r="B43" s="18"/>
    </row>
    <row r="44" spans="1:41" x14ac:dyDescent="0.1">
      <c r="A44" s="17"/>
      <c r="B44" s="18"/>
    </row>
    <row r="45" spans="1:41" x14ac:dyDescent="0.1">
      <c r="A45" s="17"/>
      <c r="B45" s="18"/>
    </row>
    <row r="46" spans="1:41" x14ac:dyDescent="0.1">
      <c r="A46" s="17"/>
      <c r="B46" s="18"/>
    </row>
    <row r="47" spans="1:41" x14ac:dyDescent="0.1">
      <c r="A47" s="17"/>
      <c r="B47" s="18"/>
    </row>
    <row r="48" spans="1:41" x14ac:dyDescent="0.1">
      <c r="A48" s="17"/>
      <c r="B48" s="18"/>
    </row>
    <row r="49" spans="1:41" x14ac:dyDescent="0.1">
      <c r="A49" s="17"/>
      <c r="B49" s="18"/>
    </row>
    <row r="50" spans="1:41" ht="14.25" thickBot="1" x14ac:dyDescent="0.15">
      <c r="A50" s="17"/>
      <c r="B50" s="18"/>
    </row>
    <row r="51" spans="1:41" ht="14.25" thickBot="1" x14ac:dyDescent="0.15">
      <c r="A51" s="50" t="s">
        <v>121</v>
      </c>
      <c r="B51" s="19">
        <f>IF(入力!Y35="","",入力!Y35)</f>
        <v>1</v>
      </c>
    </row>
    <row r="52" spans="1:41" x14ac:dyDescent="0.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>
        <f>IF(入力!B27="","",入力!B27)</f>
        <v>1</v>
      </c>
      <c r="C53" s="13" t="str">
        <f>IF(入力!C28="","",入力!C28)</f>
        <v>田久保</v>
      </c>
      <c r="D53" s="13" t="str">
        <f>IF(入力!E28="","",入力!E28)</f>
        <v>虹佑</v>
      </c>
      <c r="E53" s="13" t="str">
        <f>IF(入力!C27="","",入力!C27)</f>
        <v>タクボ</v>
      </c>
      <c r="F53" s="13" t="str">
        <f>IF(入力!E27="","",入力!E27)</f>
        <v>コウ</v>
      </c>
      <c r="G53" s="13" t="str">
        <f>IF(入力!M27="","",入力!M27)</f>
        <v>JVA021244506</v>
      </c>
      <c r="H53" s="13" t="str">
        <f>IF(入力!I27="","",入力!I27)</f>
        <v>船橋市立西海神小学校</v>
      </c>
      <c r="I53" s="13">
        <f>IF(入力!G27="","",入力!G27)</f>
        <v>6</v>
      </c>
      <c r="J53" s="13">
        <f>IF(入力!P27="","",入力!P27)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IF(入力!B29="","",入力!B29)</f>
        <v>2</v>
      </c>
      <c r="C54" s="13" t="str">
        <f>IF(入力!C30="","",入力!C30)</f>
        <v>長川</v>
      </c>
      <c r="D54" s="13" t="str">
        <f>IF(入力!E30="","",入力!E30)</f>
        <v>朝陽</v>
      </c>
      <c r="E54" s="13" t="str">
        <f>IF(入力!C29="","",入力!C29)</f>
        <v>ナガカワ</v>
      </c>
      <c r="F54" s="13" t="str">
        <f>IF(入力!E29="","",入力!E29)</f>
        <v>アサヒ</v>
      </c>
      <c r="G54" s="13" t="str">
        <f>IF(入力!M29="","",入力!M29)</f>
        <v>JVA021197895</v>
      </c>
      <c r="H54" s="13" t="str">
        <f>IF(入力!I29="","",入力!I29)</f>
        <v>松戸市立梨香台小学校</v>
      </c>
      <c r="I54" s="13">
        <f>IF(入力!G29="","",入力!G29)</f>
        <v>6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森</v>
      </c>
      <c r="D55" s="13" t="str">
        <f>IF(入力!E32="","",入力!E32)</f>
        <v>泰良</v>
      </c>
      <c r="E55" s="13" t="str">
        <f>IF(入力!C31="","",入力!C31)</f>
        <v>モリ</v>
      </c>
      <c r="F55" s="13" t="str">
        <f>IF(入力!E31="","",入力!E31)</f>
        <v>タイラ</v>
      </c>
      <c r="G55" s="13" t="str">
        <f>IF(入力!M31="","",入力!M31)</f>
        <v>JVA018441260</v>
      </c>
      <c r="H55" s="13" t="str">
        <f>IF(入力!I31="","",入力!I31)</f>
        <v>船橋市立法典東小学校</v>
      </c>
      <c r="I55" s="13">
        <f>IF(入力!G31="","",入力!G31)</f>
        <v>6</v>
      </c>
      <c r="J55" s="13">
        <f>IF(入力!P31="","",入力!P31)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緒方</v>
      </c>
      <c r="D56" s="13" t="str">
        <f>IF(入力!E34="","",入力!E34)</f>
        <v>健心</v>
      </c>
      <c r="E56" s="13" t="str">
        <f>IF(入力!C33="","",入力!C33)</f>
        <v>オガタ</v>
      </c>
      <c r="F56" s="13" t="str">
        <f>IF(入力!E33="","",入力!E33)</f>
        <v>トシムネ</v>
      </c>
      <c r="G56" s="13" t="str">
        <f>IF(入力!M33="","",入力!M33)</f>
        <v>JVA020703271</v>
      </c>
      <c r="H56" s="13" t="str">
        <f>IF(入力!I33="","",入力!I33)</f>
        <v>船橋市立法典西小学校</v>
      </c>
      <c r="I56" s="13">
        <f>IF(入力!G33="","",入力!G33)</f>
        <v>5</v>
      </c>
      <c r="J56" s="13">
        <f>IF(入力!P33="","",入力!P33)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新井</v>
      </c>
      <c r="D57" s="13" t="str">
        <f>IF(入力!E36="","",入力!E36)</f>
        <v>与喜</v>
      </c>
      <c r="E57" s="13" t="str">
        <f>IF(入力!C35="","",入力!C35)</f>
        <v>アライ</v>
      </c>
      <c r="F57" s="13" t="str">
        <f>IF(入力!E35="","",入力!E35)</f>
        <v>ヨキ</v>
      </c>
      <c r="G57" s="13" t="str">
        <f>IF(入力!M35="","",入力!M35)</f>
        <v>JVA022202628</v>
      </c>
      <c r="H57" s="13" t="str">
        <f>IF(入力!I35="","",入力!I35)</f>
        <v>市川市立若宮小学校</v>
      </c>
      <c r="I57" s="13">
        <f>IF(入力!G35="","",入力!G35)</f>
        <v>5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IF(入力!B37="","",入力!B37)</f>
        <v>6</v>
      </c>
      <c r="C58" s="13" t="str">
        <f>IF(入力!C38="","",入力!C38)</f>
        <v>狭間</v>
      </c>
      <c r="D58" s="13" t="str">
        <f>IF(入力!E38="","",入力!E38)</f>
        <v>雄詠</v>
      </c>
      <c r="E58" s="13" t="str">
        <f>IF(入力!C37="","",入力!C37)</f>
        <v>ハザマ</v>
      </c>
      <c r="F58" s="13" t="str">
        <f>IF(入力!E37="","",入力!E37)</f>
        <v>オウタ</v>
      </c>
      <c r="G58" s="13" t="str">
        <f>IF(入力!M37="","",入力!M37)</f>
        <v>JVA022384898</v>
      </c>
      <c r="H58" s="13" t="str">
        <f>IF(入力!I37="","",入力!I37)</f>
        <v>船橋市立葛飾小学校</v>
      </c>
      <c r="I58" s="13">
        <f>IF(入力!G37="","",入力!G37)</f>
        <v>5</v>
      </c>
      <c r="J58" s="13">
        <f>IF(入力!P37="","",入力!P37)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花立</v>
      </c>
      <c r="D59" s="13" t="str">
        <f>IF(入力!E40="","",入力!E40)</f>
        <v>咲空</v>
      </c>
      <c r="E59" s="13" t="str">
        <f>IF(入力!C39="","",入力!C39)</f>
        <v>ハナタチ</v>
      </c>
      <c r="F59" s="13" t="str">
        <f>IF(入力!E39="","",入力!E39)</f>
        <v>サク</v>
      </c>
      <c r="G59" s="13" t="str">
        <f>IF(入力!M39="","",入力!M39)</f>
        <v>JVA023056343</v>
      </c>
      <c r="H59" s="13" t="str">
        <f>IF(入力!I39="","",入力!I39)</f>
        <v>鎌ケ谷市立中部小学校</v>
      </c>
      <c r="I59" s="13">
        <f>IF(入力!G39="","",入力!G39)</f>
        <v>5</v>
      </c>
      <c r="J59" s="13">
        <f>IF(入力!P39="","",入力!P39)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池田</v>
      </c>
      <c r="D60" s="13" t="str">
        <f>IF(入力!E42="","",入力!E42)</f>
        <v>瑛斗</v>
      </c>
      <c r="E60" s="13" t="str">
        <f>IF(入力!C41="","",入力!C41)</f>
        <v>イケダ</v>
      </c>
      <c r="F60" s="13" t="str">
        <f>IF(入力!E41="","",入力!E41)</f>
        <v>エイト</v>
      </c>
      <c r="G60" s="13" t="str">
        <f>IF(入力!M41="","",入力!M41)</f>
        <v>JVA023479265</v>
      </c>
      <c r="H60" s="13" t="str">
        <f>IF(入力!I41="","",入力!I41)</f>
        <v>船橋市立西海神小学校</v>
      </c>
      <c r="I60" s="13">
        <f>IF(入力!G41="","",入力!G41)</f>
        <v>5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千葉</v>
      </c>
      <c r="D61" s="13" t="str">
        <f>IF(入力!E44="","",入力!E44)</f>
        <v>洵甫</v>
      </c>
      <c r="E61" s="13" t="str">
        <f>IF(入力!C43="","",入力!C43)</f>
        <v>チバ</v>
      </c>
      <c r="F61" s="13" t="str">
        <f>IF(入力!E43="","",入力!E43)</f>
        <v>シュンスケ</v>
      </c>
      <c r="G61" s="13" t="str">
        <f>IF(入力!M43="","",入力!M43)</f>
        <v>JVA023479258</v>
      </c>
      <c r="H61" s="13" t="str">
        <f>IF(入力!I43="","",入力!I43)</f>
        <v>船橋市立法典小学校</v>
      </c>
      <c r="I61" s="13">
        <f>IF(入力!G43="","",入力!G43)</f>
        <v>5</v>
      </c>
      <c r="J61" s="13">
        <f>IF(入力!P43="","",入力!P43)</f>
        <v>139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小野</v>
      </c>
      <c r="D62" s="13" t="str">
        <f>IF(入力!E46="","",入力!E46)</f>
        <v>裕誠</v>
      </c>
      <c r="E62" s="13" t="str">
        <f>IF(入力!C45="","",入力!C45)</f>
        <v>オノ</v>
      </c>
      <c r="F62" s="13" t="str">
        <f>IF(入力!E45="","",入力!E45)</f>
        <v>ユウセイ</v>
      </c>
      <c r="G62" s="13" t="str">
        <f>IF(入力!M45="","",入力!M45)</f>
        <v>JVA023632417</v>
      </c>
      <c r="H62" s="13" t="str">
        <f>IF(入力!I45="","",入力!I45)</f>
        <v>船橋市立行田東小学校</v>
      </c>
      <c r="I62" s="13">
        <f>IF(入力!G45="","",入力!G45)</f>
        <v>5</v>
      </c>
      <c r="J62" s="13">
        <f>IF(入力!P45="","",入力!P45)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山田</v>
      </c>
      <c r="D63" s="13" t="str">
        <f>IF(入力!E48="","",入力!E48)</f>
        <v>理椰</v>
      </c>
      <c r="E63" s="13" t="str">
        <f>IF(入力!C47="","",入力!C47)</f>
        <v>ヤマダ</v>
      </c>
      <c r="F63" s="13" t="str">
        <f>IF(入力!E47="","",入力!E47)</f>
        <v>マサヤ</v>
      </c>
      <c r="G63" s="13" t="str">
        <f>IF(入力!M47="","",入力!M47)</f>
        <v>JVA023632424</v>
      </c>
      <c r="H63" s="13" t="str">
        <f>IF(入力!I47="","",入力!I47)</f>
        <v>船橋市立葛飾小学校</v>
      </c>
      <c r="I63" s="13">
        <f>IF(入力!G47="","",入力!G47)</f>
        <v>5</v>
      </c>
      <c r="J63" s="13">
        <f>IF(入力!P47="","",入力!P47)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望月</v>
      </c>
      <c r="D64" s="13" t="str">
        <f>IF(入力!E50="","",入力!E50)</f>
        <v>拓海</v>
      </c>
      <c r="E64" s="13" t="str">
        <f>IF(入力!C49="","",入力!C49)</f>
        <v>モチヅキ</v>
      </c>
      <c r="F64" s="13" t="str">
        <f>IF(入力!E49="","",入力!E49)</f>
        <v>タクミ</v>
      </c>
      <c r="G64" s="13" t="str">
        <f>IF(入力!M49="","",入力!M49)</f>
        <v>JVA022202635</v>
      </c>
      <c r="H64" s="13" t="str">
        <f>IF(入力!I49="","",入力!I49)</f>
        <v>船橋市立法典西小学校</v>
      </c>
      <c r="I64" s="13">
        <f>IF(入力!G49="","",入力!G49)</f>
        <v>4</v>
      </c>
      <c r="J64" s="13">
        <f>IF(入力!P49="","",入力!P49)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鈴木</v>
      </c>
      <c r="D65" s="13" t="str">
        <f>IF(入力!E52="","",入力!E52)</f>
        <v>文都</v>
      </c>
      <c r="E65" s="13" t="str">
        <f>IF(入力!C51="","",入力!C51)</f>
        <v>スズキ</v>
      </c>
      <c r="F65" s="13" t="str">
        <f>IF(入力!E51="","",入力!E51)</f>
        <v>フミト</v>
      </c>
      <c r="G65" s="13" t="str">
        <f>IF(入力!M51="","",入力!M51)</f>
        <v>JVA022202642</v>
      </c>
      <c r="H65" s="13" t="str">
        <f>IF(入力!I51="","",入力!I51)</f>
        <v>船橋市立法典西小学校</v>
      </c>
      <c r="I65" s="13">
        <f>IF(入力!G51="","",入力!G51)</f>
        <v>4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髙宮</v>
      </c>
      <c r="D66" s="13" t="str">
        <f>IF(入力!E54="","",入力!E54)</f>
        <v>有真</v>
      </c>
      <c r="E66" s="13" t="str">
        <f>IF(入力!C53="","",入力!C53)</f>
        <v>タカミヤ</v>
      </c>
      <c r="F66" s="13" t="str">
        <f>IF(入力!E53="","",入力!E53)</f>
        <v>ユウマ</v>
      </c>
      <c r="G66" s="13" t="str">
        <f>IF(入力!M53="","",入力!M53)</f>
        <v>JVA022202789</v>
      </c>
      <c r="H66" s="13" t="str">
        <f>IF(入力!I53="","",入力!I53)</f>
        <v>船橋市立法典西小学校</v>
      </c>
      <c r="I66" s="13">
        <f>IF(入力!G53="","",入力!G53)</f>
        <v>3</v>
      </c>
      <c r="J66" s="13">
        <f>IF(入力!P53="","",入力!P53)</f>
        <v>131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河部誠一</cp:lastModifiedBy>
  <cp:lastPrinted>2016-05-09T15:17:35Z</cp:lastPrinted>
  <dcterms:created xsi:type="dcterms:W3CDTF">2014-04-05T09:56:00Z</dcterms:created>
  <dcterms:modified xsi:type="dcterms:W3CDTF">2025-12-11T14:15:55Z</dcterms:modified>
</cp:coreProperties>
</file>