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-15" windowWidth="16005" windowHeight="136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<sst xmlns="http://schemas.openxmlformats.org/spreadsheetml/2006/main" count="417" uniqueCount="281">
  <si>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</si>
  <si>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</si>
  <si>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</si>
  <si>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</si>
  <si>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</si>
  <si>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</si>
  <si>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</si>
  <si>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</si>
  <si>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</si>
  <si>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</si>
  <si>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</si>
  <si>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</si>
  <si>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</si>
  <si>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</si>
  <si>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</si>
  <si>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</si>
  <si>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</si>
  <si>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</si>
  <si>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</si>
  <si>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</si>
  <si>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</si>
  <si>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</si>
  <si>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</si>
  <si>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</si>
  <si>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</si>
  <si>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</si>
  <si>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</si>
  <si>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</si>
  <si>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</si>
  <si>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</si>
  <si>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</si>
  <si>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</si>
  <si>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</si>
  <si>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</si>
  <si>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</si>
  <si>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</si>
  <si>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</si>
  <si>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</si>
  <si>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</si>
  <si>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</si>
  <si>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</si>
  <si>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</si>
  <si>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</si>
  <si>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</si>
  <si>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</si>
  <si>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</si>
  <si>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</si>
  <si>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</si>
  <si>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</si>
  <si>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</si>
  <si>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</si>
  <si>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</si>
  <si>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</si>
  <si>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</si>
  <si>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</si>
  <si>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</si>
  <si>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</si>
  <si>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</si>
  <si>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</si>
  <si>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</si>
  <si>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</si>
  <si>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</si>
  <si>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</si>
  <si>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</si>
  <si>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</si>
  <si>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</si>
  <si>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</si>
  <si>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</si>
  <si>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</si>
  <si>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</si>
  <si>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</si>
  <si>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</si>
  <si>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</si>
  <si>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</si>
  <si>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</si>
  <si>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</si>
  <si>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</si>
  <si>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</si>
  <si>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</si>
  <si>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</si>
  <si>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</si>
  <si>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</si>
  <si>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</si>
  <si>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</si>
  <si>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</si>
  <si>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</si>
  <si>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</si>
  <si>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</si>
  <si>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</si>
  <si>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</si>
  <si>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</si>
  <si>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</si>
  <si>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</si>
  <si>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</si>
  <si>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</si>
  <si>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</si>
  <si>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</si>
  <si>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</si>
  <si>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</si>
  <si>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</si>
  <si>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</si>
  <si>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</si>
  <si>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</si>
  <si>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</si>
  <si>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</si>
  <si>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</si>
  <si>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</si>
  <si>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</si>
  <si>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</si>
  <si>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</si>
  <si>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</si>
  <si>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</si>
  <si>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</si>
  <si>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</si>
  <si>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</si>
  <si>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</si>
  <si>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</si>
  <si>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</si>
  <si>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</si>
  <si>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</si>
  <si>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</si>
  <si>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</si>
  <si>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</si>
  <si>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</si>
  <si>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</si>
  <si>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</si>
  <si>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</si>
  <si>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</si>
  <si>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</si>
  <si>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</si>
  <si>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</si>
  <si>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</si>
  <si>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</si>
  <si>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</si>
  <si>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</si>
  <si>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</si>
  <si>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</si>
  <si>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</si>
  <si>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</si>
  <si>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</si>
  <si>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</si>
  <si>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</si>
  <si>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</si>
  <si>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</si>
  <si>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</si>
  <si>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</si>
  <si>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</si>
  <si>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</si>
  <si>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</si>
  <si>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</si>
  <si>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</si>
  <si>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</si>
  <si>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</si>
  <si>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</si>
  <si>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</si>
  <si>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</si>
  <si>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</si>
  <si>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</si>
  <si>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</si>
  <si>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</si>
  <si>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</si>
  <si>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</si>
  <si>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</si>
  <si>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</si>
  <si>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</si>
  <si>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</si>
  <si>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</si>
  <si>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</si>
  <si>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</si>
  <si>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</si>
  <si>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</si>
  <si>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</si>
  <si>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</si>
  <si>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</si>
  <si>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</si>
  <si>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</si>
  <si>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</si>
  <si>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</si>
  <si>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</si>
  <si>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</si>
  <si>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</si>
  <si>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</si>
  <si>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</si>
  <si>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</si>
  <si>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</si>
  <si>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</si>
  <si>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</si>
  <si>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</si>
  <si>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</si>
  <si>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</si>
  <si>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</si>
  <si>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</si>
  <si>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</si>
  <si>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</si>
  <si>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</si>
  <si>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</si>
  <si>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</si>
  <si>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</si>
  <si>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</si>
  <si>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</si>
  <si>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塚田ＪＳＣ</t>
    <phoneticPr fontId="2"/>
  </si>
  <si>
    <t>ツカダＪＳＣ</t>
    <phoneticPr fontId="2"/>
  </si>
  <si>
    <t>船橋市</t>
    <rPh sb="0" eb="3">
      <t>フナバシシ</t>
    </rPh>
    <phoneticPr fontId="2"/>
  </si>
  <si>
    <t>武蔵野</t>
    <rPh sb="0" eb="3">
      <t>ムサシノ</t>
    </rPh>
    <phoneticPr fontId="2"/>
  </si>
  <si>
    <t>船橋法典</t>
    <rPh sb="0" eb="4">
      <t>フナバシホウテン</t>
    </rPh>
    <phoneticPr fontId="2"/>
  </si>
  <si>
    <t>イシイ</t>
    <phoneticPr fontId="2"/>
  </si>
  <si>
    <t>タツオ</t>
    <phoneticPr fontId="2"/>
  </si>
  <si>
    <t>石井</t>
    <phoneticPr fontId="2"/>
  </si>
  <si>
    <t>竜男</t>
    <phoneticPr fontId="2"/>
  </si>
  <si>
    <t>セキ</t>
    <phoneticPr fontId="2"/>
  </si>
  <si>
    <t>タツヤ</t>
    <phoneticPr fontId="2"/>
  </si>
  <si>
    <t>関</t>
    <phoneticPr fontId="2"/>
  </si>
  <si>
    <t>達也</t>
    <phoneticPr fontId="2"/>
  </si>
  <si>
    <t>シンドウ</t>
    <phoneticPr fontId="2"/>
  </si>
  <si>
    <t>ナオキ</t>
    <phoneticPr fontId="2"/>
  </si>
  <si>
    <t>新堂</t>
    <phoneticPr fontId="2"/>
  </si>
  <si>
    <t>尚紀</t>
    <phoneticPr fontId="2"/>
  </si>
  <si>
    <t>船橋市藤原2-11-28</t>
    <phoneticPr fontId="2"/>
  </si>
  <si>
    <t>船橋市藤原2-14-12</t>
    <phoneticPr fontId="2"/>
  </si>
  <si>
    <t>船橋市上山町1-207-26-1-106</t>
    <phoneticPr fontId="2"/>
  </si>
  <si>
    <t>273</t>
    <phoneticPr fontId="2"/>
  </si>
  <si>
    <t>273</t>
    <phoneticPr fontId="2"/>
  </si>
  <si>
    <t>0047</t>
    <phoneticPr fontId="2"/>
  </si>
  <si>
    <t>0046</t>
    <phoneticPr fontId="2"/>
  </si>
  <si>
    <t>047</t>
    <phoneticPr fontId="2"/>
  </si>
  <si>
    <t>303</t>
    <phoneticPr fontId="2"/>
  </si>
  <si>
    <t>338</t>
    <phoneticPr fontId="2"/>
  </si>
  <si>
    <t>339</t>
    <phoneticPr fontId="2"/>
  </si>
  <si>
    <t>1771</t>
    <phoneticPr fontId="2"/>
  </si>
  <si>
    <t>5467</t>
    <phoneticPr fontId="2"/>
  </si>
  <si>
    <t>8891</t>
    <phoneticPr fontId="2"/>
  </si>
  <si>
    <t>徳永</t>
    <rPh sb="0" eb="2">
      <t>トクナガ</t>
    </rPh>
    <phoneticPr fontId="2"/>
  </si>
  <si>
    <t>奈美</t>
    <rPh sb="0" eb="2">
      <t>ナミ</t>
    </rPh>
    <phoneticPr fontId="2"/>
  </si>
  <si>
    <t>トクナガ</t>
    <phoneticPr fontId="2"/>
  </si>
  <si>
    <t>ナミ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</si>
  <si>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</si>
  <si>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</si>
  <si>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303</t>
    <phoneticPr fontId="2"/>
  </si>
  <si>
    <t>アキバ</t>
    <phoneticPr fontId="2"/>
  </si>
  <si>
    <t>コウスケ</t>
    <phoneticPr fontId="2"/>
  </si>
  <si>
    <t>法典西小</t>
    <phoneticPr fontId="2"/>
  </si>
  <si>
    <t>秋葉</t>
    <phoneticPr fontId="2"/>
  </si>
  <si>
    <t>浩介</t>
    <phoneticPr fontId="2"/>
  </si>
  <si>
    <t>ハマノ</t>
    <phoneticPr fontId="2"/>
  </si>
  <si>
    <t>レイ</t>
    <phoneticPr fontId="2"/>
  </si>
  <si>
    <t>行田西小</t>
    <phoneticPr fontId="2"/>
  </si>
  <si>
    <t>濱野</t>
    <phoneticPr fontId="2"/>
  </si>
  <si>
    <t>莉</t>
    <phoneticPr fontId="2"/>
  </si>
  <si>
    <t>モリモト</t>
    <phoneticPr fontId="2"/>
  </si>
  <si>
    <t>コウタ</t>
    <phoneticPr fontId="2"/>
  </si>
  <si>
    <t>葛飾小</t>
    <phoneticPr fontId="2"/>
  </si>
  <si>
    <t>森本</t>
    <phoneticPr fontId="2"/>
  </si>
  <si>
    <t>航太</t>
    <phoneticPr fontId="2"/>
  </si>
  <si>
    <t>モリタ</t>
    <phoneticPr fontId="2"/>
  </si>
  <si>
    <t>ユタカ</t>
    <phoneticPr fontId="2"/>
  </si>
  <si>
    <t>森田</t>
    <phoneticPr fontId="2"/>
  </si>
  <si>
    <t>豊</t>
    <phoneticPr fontId="2"/>
  </si>
  <si>
    <t>カズキ</t>
    <phoneticPr fontId="2"/>
  </si>
  <si>
    <t>徳永</t>
    <phoneticPr fontId="2"/>
  </si>
  <si>
    <t>和樹</t>
    <phoneticPr fontId="2"/>
  </si>
  <si>
    <t>イワカミ</t>
    <phoneticPr fontId="2"/>
  </si>
  <si>
    <t>ショウダイ</t>
    <phoneticPr fontId="2"/>
  </si>
  <si>
    <t>塚田小</t>
    <phoneticPr fontId="2"/>
  </si>
  <si>
    <t>岩上</t>
    <phoneticPr fontId="2"/>
  </si>
  <si>
    <t>昭大</t>
    <phoneticPr fontId="2"/>
  </si>
  <si>
    <t>ハタケヤマ</t>
    <phoneticPr fontId="2"/>
  </si>
  <si>
    <t>カイ</t>
    <phoneticPr fontId="2"/>
  </si>
  <si>
    <t>畠山</t>
    <phoneticPr fontId="2"/>
  </si>
  <si>
    <t>凱</t>
    <phoneticPr fontId="2"/>
  </si>
  <si>
    <t>トリス</t>
    <phoneticPr fontId="2"/>
  </si>
  <si>
    <t>ハルキ</t>
    <phoneticPr fontId="2"/>
  </si>
  <si>
    <t>行田東小</t>
    <phoneticPr fontId="2"/>
  </si>
  <si>
    <t>鳥巣</t>
    <phoneticPr fontId="2"/>
  </si>
  <si>
    <t>遥生</t>
    <phoneticPr fontId="2"/>
  </si>
  <si>
    <t>①</t>
    <phoneticPr fontId="2"/>
  </si>
  <si>
    <t>小池</t>
    <rPh sb="0" eb="2">
      <t>コイケ</t>
    </rPh>
    <phoneticPr fontId="2"/>
  </si>
  <si>
    <t>悠斗</t>
    <rPh sb="0" eb="2">
      <t>ユウト</t>
    </rPh>
    <phoneticPr fontId="2"/>
  </si>
  <si>
    <t>コイケ</t>
    <phoneticPr fontId="2"/>
  </si>
  <si>
    <t>ユウト</t>
    <phoneticPr fontId="2"/>
  </si>
  <si>
    <t>法典西小</t>
    <phoneticPr fontId="2"/>
  </si>
  <si>
    <t>県大会に帰ってきました！女子とはちょっと差をつけられましたが。支部予選では必要以上に熱い戦いを繰り広げ、何とか「夏のリベンジ」を果たすべく。相変わらずナイーブなバレーボールですが「乗ったら怖いね」って言わせますヨ。応援よろしくお願いします。</t>
    <rPh sb="0" eb="1">
      <t>ケン</t>
    </rPh>
    <rPh sb="1" eb="3">
      <t>タイカイ</t>
    </rPh>
    <rPh sb="4" eb="5">
      <t>カエ</t>
    </rPh>
    <rPh sb="12" eb="14">
      <t>ジョシ</t>
    </rPh>
    <rPh sb="20" eb="21">
      <t>サ</t>
    </rPh>
    <rPh sb="31" eb="33">
      <t>シブ</t>
    </rPh>
    <rPh sb="33" eb="35">
      <t>ヨセン</t>
    </rPh>
    <rPh sb="37" eb="39">
      <t>ヒツヨウ</t>
    </rPh>
    <rPh sb="39" eb="41">
      <t>イジョウ</t>
    </rPh>
    <rPh sb="42" eb="43">
      <t>アツ</t>
    </rPh>
    <rPh sb="44" eb="45">
      <t>タタカ</t>
    </rPh>
    <rPh sb="47" eb="48">
      <t>ク</t>
    </rPh>
    <rPh sb="49" eb="50">
      <t>ヒロ</t>
    </rPh>
    <rPh sb="52" eb="53">
      <t>ナン</t>
    </rPh>
    <rPh sb="56" eb="57">
      <t>ナツ</t>
    </rPh>
    <rPh sb="64" eb="65">
      <t>ハ</t>
    </rPh>
    <rPh sb="70" eb="72">
      <t>アイカ</t>
    </rPh>
    <rPh sb="90" eb="91">
      <t>ノ</t>
    </rPh>
    <rPh sb="94" eb="95">
      <t>コワ</t>
    </rPh>
    <rPh sb="100" eb="101">
      <t>イ</t>
    </rPh>
    <rPh sb="107" eb="109">
      <t>オウエン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</si>
</sst>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zoomScaleNormal="100" zoomScaleSheetLayoutView="100" workbookViewId="0">
      <selection activeCell="AX27" sqref="AX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7" t="s">
        <v>158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434064852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12006</v>
      </c>
      <c r="K5" s="226"/>
      <c r="L5" s="226"/>
      <c r="M5" s="226"/>
      <c r="N5" s="226"/>
      <c r="O5" s="226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205</v>
      </c>
      <c r="D7" s="132"/>
      <c r="E7" s="171" t="s">
        <v>206</v>
      </c>
      <c r="F7" s="133"/>
      <c r="G7" s="228">
        <v>506062152</v>
      </c>
      <c r="H7" s="228"/>
      <c r="I7" s="228"/>
      <c r="J7" s="228">
        <v>18505</v>
      </c>
      <c r="K7" s="228"/>
      <c r="L7" s="228"/>
      <c r="M7" s="228">
        <v>200767</v>
      </c>
      <c r="N7" s="228"/>
      <c r="O7" s="228"/>
      <c r="P7" s="241" t="s">
        <v>72</v>
      </c>
      <c r="Q7" s="242"/>
      <c r="R7" s="165" t="s">
        <v>220</v>
      </c>
      <c r="S7" s="165"/>
      <c r="T7" s="165"/>
      <c r="U7" s="165"/>
      <c r="V7" s="50" t="s">
        <v>73</v>
      </c>
      <c r="W7" s="155" t="s">
        <v>222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3"/>
      <c r="C8" s="172" t="s">
        <v>207</v>
      </c>
      <c r="D8" s="135"/>
      <c r="E8" s="173" t="s">
        <v>208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217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225</v>
      </c>
      <c r="AL8" s="85"/>
      <c r="AM8" s="85"/>
      <c r="AN8" s="85"/>
      <c r="AO8" s="60" t="s">
        <v>76</v>
      </c>
      <c r="AP8" s="85" t="s">
        <v>228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209</v>
      </c>
      <c r="D9" s="132"/>
      <c r="E9" s="171" t="s">
        <v>210</v>
      </c>
      <c r="F9" s="133"/>
      <c r="G9" s="228">
        <v>506062237</v>
      </c>
      <c r="H9" s="228"/>
      <c r="I9" s="228"/>
      <c r="J9" s="228">
        <v>18506</v>
      </c>
      <c r="K9" s="228"/>
      <c r="L9" s="228"/>
      <c r="M9" s="228">
        <v>200765</v>
      </c>
      <c r="N9" s="228"/>
      <c r="O9" s="228"/>
      <c r="P9" s="241" t="s">
        <v>72</v>
      </c>
      <c r="Q9" s="242"/>
      <c r="R9" s="165" t="s">
        <v>221</v>
      </c>
      <c r="S9" s="165"/>
      <c r="T9" s="165"/>
      <c r="U9" s="165"/>
      <c r="V9" s="50" t="s">
        <v>73</v>
      </c>
      <c r="W9" s="155" t="s">
        <v>223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63"/>
      <c r="C10" s="172" t="s">
        <v>211</v>
      </c>
      <c r="D10" s="135"/>
      <c r="E10" s="173" t="s">
        <v>212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227</v>
      </c>
      <c r="AL10" s="85"/>
      <c r="AM10" s="85"/>
      <c r="AN10" s="85"/>
      <c r="AO10" s="60" t="s">
        <v>195</v>
      </c>
      <c r="AP10" s="85" t="s">
        <v>229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213</v>
      </c>
      <c r="D11" s="132"/>
      <c r="E11" s="171" t="s">
        <v>214</v>
      </c>
      <c r="F11" s="133"/>
      <c r="G11" s="228">
        <v>506063307</v>
      </c>
      <c r="H11" s="228"/>
      <c r="I11" s="228"/>
      <c r="J11" s="228">
        <v>18504</v>
      </c>
      <c r="K11" s="228"/>
      <c r="L11" s="228"/>
      <c r="M11" s="228"/>
      <c r="N11" s="228"/>
      <c r="O11" s="228"/>
      <c r="P11" s="241" t="s">
        <v>72</v>
      </c>
      <c r="Q11" s="242"/>
      <c r="R11" s="165" t="s">
        <v>220</v>
      </c>
      <c r="S11" s="165"/>
      <c r="T11" s="165"/>
      <c r="U11" s="165"/>
      <c r="V11" s="50" t="s">
        <v>73</v>
      </c>
      <c r="W11" s="155" t="s">
        <v>222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224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3"/>
      <c r="C12" s="172" t="s">
        <v>215</v>
      </c>
      <c r="D12" s="135"/>
      <c r="E12" s="173" t="s">
        <v>216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218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226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233</v>
      </c>
      <c r="D13" s="132"/>
      <c r="E13" s="171" t="s">
        <v>234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231</v>
      </c>
      <c r="D14" s="135"/>
      <c r="E14" s="173" t="s">
        <v>232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205</v>
      </c>
      <c r="D15" s="132"/>
      <c r="E15" s="171" t="s">
        <v>206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221</v>
      </c>
      <c r="S15" s="165"/>
      <c r="T15" s="165"/>
      <c r="U15" s="165"/>
      <c r="V15" s="49" t="s">
        <v>73</v>
      </c>
      <c r="W15" s="155" t="s">
        <v>222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>
        <v>52</v>
      </c>
    </row>
    <row r="16" spans="1:51" ht="18" customHeight="1">
      <c r="A16" s="96"/>
      <c r="B16" s="163"/>
      <c r="C16" s="172" t="s">
        <v>235</v>
      </c>
      <c r="D16" s="135"/>
      <c r="E16" s="173" t="s">
        <v>236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217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237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船橋市藤原2-11-28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047-303-1771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3">
        <v>80</v>
      </c>
      <c r="D21" s="233"/>
      <c r="E21" s="233">
        <v>9692</v>
      </c>
      <c r="F21" s="233"/>
      <c r="G21" s="233">
        <v>1771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274</v>
      </c>
      <c r="C25" s="170" t="s">
        <v>238</v>
      </c>
      <c r="D25" s="132"/>
      <c r="E25" s="171" t="s">
        <v>239</v>
      </c>
      <c r="F25" s="133"/>
      <c r="G25" s="119">
        <v>6</v>
      </c>
      <c r="H25" s="120"/>
      <c r="I25" s="221" t="s">
        <v>240</v>
      </c>
      <c r="J25" s="123"/>
      <c r="K25" s="123"/>
      <c r="L25" s="120"/>
      <c r="M25" s="119">
        <v>513461094</v>
      </c>
      <c r="N25" s="123"/>
      <c r="O25" s="120"/>
      <c r="P25" s="119">
        <v>154</v>
      </c>
      <c r="Q25" s="123"/>
      <c r="R25" s="123"/>
      <c r="S25" s="123"/>
      <c r="T25" s="125"/>
      <c r="U25" s="1"/>
      <c r="V25" s="1"/>
      <c r="W25" s="1"/>
      <c r="X25" s="1"/>
      <c r="Y25" s="235">
        <v>9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241</v>
      </c>
      <c r="D26" s="135"/>
      <c r="E26" s="173" t="s">
        <v>242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243</v>
      </c>
      <c r="D27" s="132"/>
      <c r="E27" s="171" t="s">
        <v>244</v>
      </c>
      <c r="F27" s="133"/>
      <c r="G27" s="119">
        <v>6</v>
      </c>
      <c r="H27" s="120"/>
      <c r="I27" s="221" t="s">
        <v>245</v>
      </c>
      <c r="J27" s="123"/>
      <c r="K27" s="123"/>
      <c r="L27" s="120"/>
      <c r="M27" s="119">
        <v>513471809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246</v>
      </c>
      <c r="D28" s="135"/>
      <c r="E28" s="173" t="s">
        <v>247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248</v>
      </c>
      <c r="D29" s="132"/>
      <c r="E29" s="171" t="s">
        <v>249</v>
      </c>
      <c r="F29" s="133"/>
      <c r="G29" s="119">
        <v>6</v>
      </c>
      <c r="H29" s="120"/>
      <c r="I29" s="221" t="s">
        <v>250</v>
      </c>
      <c r="J29" s="123"/>
      <c r="K29" s="123"/>
      <c r="L29" s="120"/>
      <c r="M29" s="119">
        <v>514595851</v>
      </c>
      <c r="N29" s="123"/>
      <c r="O29" s="120"/>
      <c r="P29" s="119">
        <v>146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251</v>
      </c>
      <c r="D30" s="135"/>
      <c r="E30" s="173" t="s">
        <v>252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253</v>
      </c>
      <c r="D31" s="132"/>
      <c r="E31" s="171" t="s">
        <v>254</v>
      </c>
      <c r="F31" s="133"/>
      <c r="G31" s="119">
        <v>5</v>
      </c>
      <c r="H31" s="120"/>
      <c r="I31" s="221" t="s">
        <v>245</v>
      </c>
      <c r="J31" s="123"/>
      <c r="K31" s="123"/>
      <c r="L31" s="120"/>
      <c r="M31" s="119">
        <v>512351957</v>
      </c>
      <c r="N31" s="123"/>
      <c r="O31" s="120"/>
      <c r="P31" s="119">
        <v>144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255</v>
      </c>
      <c r="D32" s="135"/>
      <c r="E32" s="173" t="s">
        <v>256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233</v>
      </c>
      <c r="D33" s="132"/>
      <c r="E33" s="171" t="s">
        <v>257</v>
      </c>
      <c r="F33" s="133"/>
      <c r="G33" s="119">
        <v>5</v>
      </c>
      <c r="H33" s="120"/>
      <c r="I33" s="221" t="s">
        <v>245</v>
      </c>
      <c r="J33" s="123"/>
      <c r="K33" s="123"/>
      <c r="L33" s="120"/>
      <c r="M33" s="119">
        <v>513461102</v>
      </c>
      <c r="N33" s="123"/>
      <c r="O33" s="120"/>
      <c r="P33" s="119">
        <v>137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258</v>
      </c>
      <c r="D34" s="135"/>
      <c r="E34" s="173" t="s">
        <v>259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260</v>
      </c>
      <c r="D35" s="132"/>
      <c r="E35" s="171" t="s">
        <v>261</v>
      </c>
      <c r="F35" s="133"/>
      <c r="G35" s="119">
        <v>5</v>
      </c>
      <c r="H35" s="120"/>
      <c r="I35" s="221" t="s">
        <v>262</v>
      </c>
      <c r="J35" s="123"/>
      <c r="K35" s="123"/>
      <c r="L35" s="120"/>
      <c r="M35" s="119">
        <v>513711119</v>
      </c>
      <c r="N35" s="123"/>
      <c r="O35" s="120"/>
      <c r="P35" s="119">
        <v>145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263</v>
      </c>
      <c r="D36" s="135"/>
      <c r="E36" s="173" t="s">
        <v>264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265</v>
      </c>
      <c r="D37" s="132"/>
      <c r="E37" s="171" t="s">
        <v>266</v>
      </c>
      <c r="F37" s="133"/>
      <c r="G37" s="119">
        <v>5</v>
      </c>
      <c r="H37" s="120"/>
      <c r="I37" s="221" t="s">
        <v>262</v>
      </c>
      <c r="J37" s="123"/>
      <c r="K37" s="123"/>
      <c r="L37" s="120"/>
      <c r="M37" s="119">
        <v>515272432</v>
      </c>
      <c r="N37" s="123"/>
      <c r="O37" s="120"/>
      <c r="P37" s="119">
        <v>150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267</v>
      </c>
      <c r="D38" s="135"/>
      <c r="E38" s="173" t="s">
        <v>268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269</v>
      </c>
      <c r="D39" s="132"/>
      <c r="E39" s="171" t="s">
        <v>270</v>
      </c>
      <c r="F39" s="133"/>
      <c r="G39" s="119">
        <v>3</v>
      </c>
      <c r="H39" s="120"/>
      <c r="I39" s="221" t="s">
        <v>271</v>
      </c>
      <c r="J39" s="123"/>
      <c r="K39" s="123"/>
      <c r="L39" s="120"/>
      <c r="M39" s="119">
        <v>513461112</v>
      </c>
      <c r="N39" s="123"/>
      <c r="O39" s="120"/>
      <c r="P39" s="119">
        <v>128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272</v>
      </c>
      <c r="D40" s="135"/>
      <c r="E40" s="173" t="s">
        <v>273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277</v>
      </c>
      <c r="D41" s="132"/>
      <c r="E41" s="171" t="s">
        <v>278</v>
      </c>
      <c r="F41" s="133"/>
      <c r="G41" s="119">
        <v>1</v>
      </c>
      <c r="H41" s="120"/>
      <c r="I41" s="221" t="s">
        <v>279</v>
      </c>
      <c r="J41" s="123"/>
      <c r="K41" s="123"/>
      <c r="L41" s="120"/>
      <c r="M41" s="119">
        <v>515667857</v>
      </c>
      <c r="N41" s="123"/>
      <c r="O41" s="120"/>
      <c r="P41" s="119">
        <v>122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275</v>
      </c>
      <c r="D42" s="135"/>
      <c r="E42" s="173" t="s">
        <v>276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280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00" yWindow="46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塚田ＪＳＣ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434064852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石井　竜男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506062152</v>
      </c>
      <c r="H7" s="272"/>
      <c r="I7" s="272"/>
      <c r="J7" s="272">
        <f>IF(入力!J7="","",入力!J7)</f>
        <v>18505</v>
      </c>
      <c r="K7" s="272"/>
      <c r="L7" s="272"/>
      <c r="M7" s="272">
        <f>IF(入力!M7="","",入力!M7)</f>
        <v>200767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関　達也</v>
      </c>
      <c r="D9" s="266"/>
      <c r="E9" s="266"/>
      <c r="F9" s="266"/>
      <c r="G9" s="272">
        <f>IF(入力!G9="","",入力!G9)</f>
        <v>506062237</v>
      </c>
      <c r="H9" s="272"/>
      <c r="I9" s="272"/>
      <c r="J9" s="272">
        <f>IF(入力!J9="","",入力!J9)</f>
        <v>18506</v>
      </c>
      <c r="K9" s="272"/>
      <c r="L9" s="272"/>
      <c r="M9" s="272">
        <f>IF(入力!M9="","",入力!M9)</f>
        <v>200765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新堂　尚紀</v>
      </c>
      <c r="D11" s="266"/>
      <c r="E11" s="266"/>
      <c r="F11" s="266"/>
      <c r="G11" s="272">
        <f>IF(入力!G11="","",入力!G11)</f>
        <v>506063307</v>
      </c>
      <c r="H11" s="272"/>
      <c r="I11" s="272"/>
      <c r="J11" s="272">
        <f>IF(入力!J11="","",入力!J11)</f>
        <v>18504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徳永　奈美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竜男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船橋市藤原2-11-28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047-303-1771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80－9692－1771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秋葉　浩介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法典西小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513461094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濱野　莉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行田西小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513471809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森本　航太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葛飾小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514595851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森田　豊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行田西小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512351957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徳永　和樹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行田西小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513461102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岩上　昭大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塚田小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513711119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畠山　凱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塚田小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515272432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鳥巣　遥生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行田東小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513461112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小池　悠斗</v>
      </c>
      <c r="D41" s="266"/>
      <c r="E41" s="266"/>
      <c r="F41" s="266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法典西小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515667857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9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ツカダＪＳＣ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武蔵野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塚田ＪＳＣ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(男子)</v>
      </c>
      <c r="V17" s="400"/>
      <c r="W17" s="400"/>
      <c r="X17" s="401"/>
      <c r="Y17" s="357">
        <f>IF(入力!C4="","",入力!C4)</f>
        <v>434064852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船橋法典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18505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18506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>
        <f>IF(入力!J11="","",入力!J11)</f>
        <v>18504</v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>
        <f>IF(入力!M7="","",入力!M7)</f>
        <v>200767</v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>
        <f>IF(入力!M9="","",入力!M9)</f>
        <v>200765</v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イシイ　タツオ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52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273</v>
      </c>
      <c r="AC22" s="326"/>
      <c r="AD22" s="326"/>
      <c r="AE22" s="326"/>
      <c r="AF22" s="16" t="s">
        <v>73</v>
      </c>
      <c r="AG22" s="326" t="str">
        <f>IF(入力!W7="","",入力!W7)</f>
        <v>0047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047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石井　竜男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船橋市藤原2-11-28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303</v>
      </c>
      <c r="AY23" s="322"/>
      <c r="AZ23" s="322"/>
      <c r="BA23" s="322"/>
      <c r="BB23" s="19" t="s">
        <v>76</v>
      </c>
      <c r="BC23" s="322" t="str">
        <f>IF(入力!AP8="","",入力!AP8)</f>
        <v>1771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セキ　タツヤ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48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273</v>
      </c>
      <c r="AC24" s="326"/>
      <c r="AD24" s="326"/>
      <c r="AE24" s="326"/>
      <c r="AF24" s="16" t="s">
        <v>73</v>
      </c>
      <c r="AG24" s="326" t="str">
        <f>IF(入力!W9="","",入力!W9)</f>
        <v>0046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047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関　達也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船橋市上山町1-207-26-1-106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339</v>
      </c>
      <c r="AY25" s="322"/>
      <c r="AZ25" s="322"/>
      <c r="BA25" s="322"/>
      <c r="BB25" s="19" t="s">
        <v>76</v>
      </c>
      <c r="BC25" s="322" t="str">
        <f>IF(入力!AP10="","",入力!AP10)</f>
        <v>5467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シンドウ　ナオキ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50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273</v>
      </c>
      <c r="AC26" s="326"/>
      <c r="AD26" s="326"/>
      <c r="AE26" s="326"/>
      <c r="AF26" s="16" t="s">
        <v>73</v>
      </c>
      <c r="AG26" s="326" t="str">
        <f>IF(入力!W11="","",入力!W11)</f>
        <v>0047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047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新堂　尚紀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船橋市藤原2-14-12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338</v>
      </c>
      <c r="AY27" s="322"/>
      <c r="AZ27" s="322"/>
      <c r="BA27" s="322"/>
      <c r="BB27" s="19" t="s">
        <v>76</v>
      </c>
      <c r="BC27" s="322" t="str">
        <f>IF(入力!AP12="","",入力!AP12)</f>
        <v>8891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イシイ　タツオ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52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273</v>
      </c>
      <c r="AC28" s="326"/>
      <c r="AD28" s="326"/>
      <c r="AE28" s="326"/>
      <c r="AF28" s="16" t="s">
        <v>73</v>
      </c>
      <c r="AG28" s="326" t="str">
        <f>IF(入力!W15="","",入力!W15)</f>
        <v>0047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047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石井　竜男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船橋市藤原2-11-28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303</v>
      </c>
      <c r="AY29" s="328"/>
      <c r="AZ29" s="328"/>
      <c r="BA29" s="328"/>
      <c r="BB29" s="73" t="s">
        <v>76</v>
      </c>
      <c r="BC29" s="328" t="str">
        <f>IF(入力!AP16="","",入力!AP16)</f>
        <v>1771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アキバ　コウスケ
秋葉　浩介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法典西小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513461094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154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ハマノ　レイ
濱野　莉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行田西小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513471809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150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モリモト　コウタ
森本　航太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葛飾小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514595851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146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モリタ　ユタカ
森田　豊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行田西小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512351957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144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トクナガ　カズキ
徳永　和樹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行田西小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513461102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137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イワカミ　ショウダイ
岩上　昭大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塚田小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513711119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145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ハタケヤマ　カイ
畠山　凱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塚田小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515272432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150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トリス　ハルキ
鳥巣　遥生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行田東小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513461112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128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コイケ　ユウト
小池　悠斗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1</v>
      </c>
      <c r="R50" s="295"/>
      <c r="S50" s="296"/>
      <c r="T50" s="300" t="str">
        <f>IF(入力!I41="","",入力!I41)</f>
        <v>法典西小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515667857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122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2" zoomScaleNormal="100" workbookViewId="0">
      <selection activeCell="V21" sqref="V2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塚田ＪＳＣ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434064852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石井　竜男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506062152</v>
      </c>
      <c r="H7" s="272"/>
      <c r="I7" s="272"/>
      <c r="J7" s="272">
        <f>IF(入力!J7="","",入力!J7)</f>
        <v>18505</v>
      </c>
      <c r="K7" s="272"/>
      <c r="L7" s="272"/>
      <c r="M7" s="272">
        <f>IF(入力!M7="","",入力!M7)</f>
        <v>200767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関　達也</v>
      </c>
      <c r="D9" s="266"/>
      <c r="E9" s="266"/>
      <c r="F9" s="266"/>
      <c r="G9" s="272">
        <f>IF(入力!G9="","",入力!G9)</f>
        <v>506062237</v>
      </c>
      <c r="H9" s="272"/>
      <c r="I9" s="272"/>
      <c r="J9" s="272">
        <f>IF(入力!J9="","",入力!J9)</f>
        <v>18506</v>
      </c>
      <c r="K9" s="272"/>
      <c r="L9" s="272"/>
      <c r="M9" s="272">
        <f>IF(入力!M9="","",入力!M9)</f>
        <v>200765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新堂　尚紀</v>
      </c>
      <c r="D11" s="266"/>
      <c r="E11" s="266"/>
      <c r="F11" s="266"/>
      <c r="G11" s="272">
        <f>IF(入力!G11="","",入力!G11)</f>
        <v>506063307</v>
      </c>
      <c r="H11" s="272"/>
      <c r="I11" s="272"/>
      <c r="J11" s="272">
        <f>IF(入力!J11="","",入力!J11)</f>
        <v>18504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徳永　奈美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竜男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船橋市藤原2-11-28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047-303-1771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80－9692－1771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秋葉　浩介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法典西小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513461094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濱野　莉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行田西小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513471809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森本　航太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葛飾小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514595851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森田　豊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行田西小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512351957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徳永　和樹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行田西小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513461102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岩上　昭大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塚田小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513711119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畠山　凱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塚田小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515272432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鳥巣　遥生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行田東小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513461112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小池　悠斗</v>
      </c>
      <c r="D41" s="266"/>
      <c r="E41" s="266"/>
      <c r="F41" s="266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法典西小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515667857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塚田ＪＳＣ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434064852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石井　竜男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506062152</v>
      </c>
      <c r="H7" s="272"/>
      <c r="I7" s="272"/>
      <c r="J7" s="272">
        <f>IF(入力!J7="","",入力!J7)</f>
        <v>18505</v>
      </c>
      <c r="K7" s="272"/>
      <c r="L7" s="272"/>
      <c r="M7" s="272">
        <f>IF(入力!M7="","",入力!M7)</f>
        <v>200767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関　達也</v>
      </c>
      <c r="D9" s="266"/>
      <c r="E9" s="266"/>
      <c r="F9" s="266"/>
      <c r="G9" s="272">
        <f>IF(入力!G9="","",入力!G9)</f>
        <v>506062237</v>
      </c>
      <c r="H9" s="272"/>
      <c r="I9" s="272"/>
      <c r="J9" s="272">
        <f>IF(入力!J9="","",入力!J9)</f>
        <v>18506</v>
      </c>
      <c r="K9" s="272"/>
      <c r="L9" s="272"/>
      <c r="M9" s="272">
        <f>IF(入力!M9="","",入力!M9)</f>
        <v>200765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新堂　尚紀</v>
      </c>
      <c r="D11" s="266"/>
      <c r="E11" s="266"/>
      <c r="F11" s="266"/>
      <c r="G11" s="272">
        <f>IF(入力!G11="","",入力!G11)</f>
        <v>506063307</v>
      </c>
      <c r="H11" s="272"/>
      <c r="I11" s="272"/>
      <c r="J11" s="272">
        <f>IF(入力!J11="","",入力!J11)</f>
        <v>18504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徳永　奈美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竜男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船橋市藤原2-11-28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047-303-1771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80－9692－1771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秋葉　浩介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法典西小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513461094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濱野　莉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行田西小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513471809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森本　航太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葛飾小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514595851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森田　豊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行田西小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512351957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徳永　和樹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行田西小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513461102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岩上　昭大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塚田小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513711119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畠山　凱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塚田小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515272432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鳥巣　遥生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行田東小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513461112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小池　悠斗</v>
      </c>
      <c r="D41" s="266"/>
      <c r="E41" s="266"/>
      <c r="F41" s="266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法典西小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515667857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9</v>
      </c>
      <c r="J5" s="444" t="str">
        <f>IF(入力!A55="","",入力!A55)</f>
        <v>県大会に帰ってきました！女子とはちょっと差をつけられましたが。支部予選では必要以上に熱い戦いを繰り広げ、何とか「夏のリベンジ」を果たすべく。相変わらずナイーブなバレーボールですが「乗ったら怖いね」って言わせますヨ。応援よろしくお願いし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石井</v>
      </c>
      <c r="D16" s="33" t="str">
        <f>IF(入力!E8="","",入力!E8)</f>
        <v>竜男</v>
      </c>
      <c r="E16" s="33" t="str">
        <f>IF(入力!C7="","",入力!C7)</f>
        <v>イシイ</v>
      </c>
      <c r="F16" s="33" t="str">
        <f>IF(入力!E7="","",入力!E7)</f>
        <v>タツオ</v>
      </c>
      <c r="G16" s="33">
        <f>IF(入力!G7="","",入力!G7)</f>
        <v>506062152</v>
      </c>
      <c r="H16" s="33">
        <f>IF(入力!J7="","",入力!J7)</f>
        <v>18505</v>
      </c>
      <c r="I16" s="33">
        <f>IF(入力!M7="","",入力!M7)</f>
        <v>200767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船橋市藤原2-11-28</v>
      </c>
      <c r="U16" s="33" t="str">
        <f>IF(入力!AL7="","",入力!AL7)</f>
        <v>047</v>
      </c>
      <c r="V16" s="33" t="str">
        <f>IF(入力!AK8="","",入力!AK8)</f>
        <v>303</v>
      </c>
      <c r="W16" s="33" t="str">
        <f>IF(入力!AP8="","",入力!AP8)</f>
        <v>1771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関</v>
      </c>
      <c r="D17" s="33" t="str">
        <f>IF(入力!E10="","",入力!E10)</f>
        <v>達也</v>
      </c>
      <c r="E17" s="33" t="str">
        <f>IF(入力!C9="","",入力!C9)</f>
        <v>セキ</v>
      </c>
      <c r="F17" s="33" t="str">
        <f>IF(入力!E9="","",入力!E9)</f>
        <v>タツヤ</v>
      </c>
      <c r="G17" s="33">
        <f>IF(入力!G9="","",入力!G9)</f>
        <v>506062237</v>
      </c>
      <c r="H17" s="33">
        <f>IF(入力!J9="","",入力!J9)</f>
        <v>18506</v>
      </c>
      <c r="I17" s="33">
        <f>IF(入力!M9="","",入力!M9)</f>
        <v>200765</v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船橋市上山町1-207-26-1-106</v>
      </c>
      <c r="U17" s="33" t="str">
        <f>IF(入力!AL9="","",入力!AL9)</f>
        <v>047</v>
      </c>
      <c r="V17" s="33" t="str">
        <f>IF(入力!AK10="","",入力!AK10)</f>
        <v>339</v>
      </c>
      <c r="W17" s="33" t="str">
        <f>IF(入力!AP10="","",入力!AP10)</f>
        <v>5467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新堂</v>
      </c>
      <c r="D20" s="33" t="str">
        <f>IF(入力!E12="","",入力!E12)</f>
        <v>尚紀</v>
      </c>
      <c r="E20" s="33" t="str">
        <f>IF(入力!C11="","",入力!C11)</f>
        <v>シンドウ</v>
      </c>
      <c r="F20" s="33" t="str">
        <f>IF(入力!E11="","",入力!E11)</f>
        <v>ナオキ</v>
      </c>
      <c r="G20" s="33">
        <f>IF(入力!G11="","",入力!G11)</f>
        <v>506063307</v>
      </c>
      <c r="H20" s="33">
        <f>IF(入力!J11="","",入力!J11)</f>
        <v>18504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0047</v>
      </c>
      <c r="T20" s="33" t="str">
        <f>IF(入力!P12="","",入力!P12)</f>
        <v>船橋市藤原2-14-12</v>
      </c>
      <c r="U20" s="33" t="str">
        <f>IF(入力!AL11="","",入力!AL11)</f>
        <v>047</v>
      </c>
      <c r="V20" s="33" t="str">
        <f>IF(入力!AK12="","",入力!AK12)</f>
        <v>338</v>
      </c>
      <c r="W20" s="33" t="str">
        <f>IF(入力!AP12="","",入力!AP12)</f>
        <v>8891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>
        <f>IF(入力!C21="","",入力!C21)</f>
        <v>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徳永</v>
      </c>
      <c r="D23" s="33" t="str">
        <f>IF(入力!$E$14="","",入力!$E$14)</f>
        <v>奈美</v>
      </c>
      <c r="E23" s="33" t="str">
        <f>IF(入力!$C$13="","",入力!$C$13)</f>
        <v>トクナガ</v>
      </c>
      <c r="F23" s="33" t="str">
        <f>IF(入力!$E$13="","",入力!$E$13)</f>
        <v>ナミ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秋葉</v>
      </c>
      <c r="D24" s="75" t="str">
        <f>VLOOKUP($B$51,$A$53:$F$352,4)</f>
        <v>浩介</v>
      </c>
      <c r="E24" s="75" t="str">
        <f>VLOOKUP($B$51,$A$53:$F$352,5)</f>
        <v>アキバ</v>
      </c>
      <c r="F24" s="75" t="str">
        <f>VLOOKUP($B$51,$A$53:$F$352,6)</f>
        <v>コウスケ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秋葉</v>
      </c>
      <c r="D53" s="33" t="str">
        <f>IF(入力!E26="","",入力!E26)</f>
        <v>浩介</v>
      </c>
      <c r="E53" s="33" t="str">
        <f>IF(入力!C25="","",入力!C25)</f>
        <v>アキバ</v>
      </c>
      <c r="F53" s="33" t="str">
        <f>IF(入力!E25="","",入力!E25)</f>
        <v>コウスケ</v>
      </c>
      <c r="G53" s="33">
        <f>IF(入力!M25="","",入力!M25)</f>
        <v>513461094</v>
      </c>
      <c r="H53" s="33" t="str">
        <f>IF(入力!I25="","",入力!I25)</f>
        <v>法典西小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濱野</v>
      </c>
      <c r="D54" s="33" t="str">
        <f>IF(入力!E28="","",入力!E28)</f>
        <v>莉</v>
      </c>
      <c r="E54" s="33" t="str">
        <f>IF(入力!C27="","",入力!C27)</f>
        <v>ハマノ</v>
      </c>
      <c r="F54" s="33" t="str">
        <f>IF(入力!E27="","",入力!E27)</f>
        <v>レイ</v>
      </c>
      <c r="G54" s="33">
        <f>IF(入力!M27="","",入力!M27)</f>
        <v>513471809</v>
      </c>
      <c r="H54" s="33" t="str">
        <f>IF(入力!I27="","",入力!I27)</f>
        <v>行田西小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森本</v>
      </c>
      <c r="D55" s="33" t="str">
        <f>IF(入力!E30="","",入力!E30)</f>
        <v>航太</v>
      </c>
      <c r="E55" s="33" t="str">
        <f>IF(入力!C29="","",入力!C29)</f>
        <v>モリモト</v>
      </c>
      <c r="F55" s="33" t="str">
        <f>IF(入力!E29="","",入力!E29)</f>
        <v>コウタ</v>
      </c>
      <c r="G55" s="33">
        <f>IF(入力!M29="","",入力!M29)</f>
        <v>514595851</v>
      </c>
      <c r="H55" s="33" t="str">
        <f>IF(入力!I29="","",入力!I29)</f>
        <v>葛飾小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森田</v>
      </c>
      <c r="D56" s="33" t="str">
        <f>IF(入力!E32="","",入力!E32)</f>
        <v>豊</v>
      </c>
      <c r="E56" s="33" t="str">
        <f>IF(入力!C31="","",入力!C31)</f>
        <v>モリタ</v>
      </c>
      <c r="F56" s="33" t="str">
        <f>IF(入力!E31="","",入力!E31)</f>
        <v>ユタカ</v>
      </c>
      <c r="G56" s="33">
        <f>IF(入力!M31="","",入力!M31)</f>
        <v>512351957</v>
      </c>
      <c r="H56" s="33" t="str">
        <f>IF(入力!I31="","",入力!I31)</f>
        <v>行田西小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徳永</v>
      </c>
      <c r="D57" s="33" t="str">
        <f>IF(入力!E34="","",入力!E34)</f>
        <v>和樹</v>
      </c>
      <c r="E57" s="33" t="str">
        <f>IF(入力!C33="","",入力!C33)</f>
        <v>トクナガ</v>
      </c>
      <c r="F57" s="33" t="str">
        <f>IF(入力!E33="","",入力!E33)</f>
        <v>カズキ</v>
      </c>
      <c r="G57" s="33">
        <f>IF(入力!M33="","",入力!M33)</f>
        <v>513461102</v>
      </c>
      <c r="H57" s="33" t="str">
        <f>IF(入力!I33="","",入力!I33)</f>
        <v>行田西小</v>
      </c>
      <c r="I57" s="33">
        <f>IF(入力!G33="","",入力!G33)</f>
        <v>5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岩上</v>
      </c>
      <c r="D58" s="33" t="str">
        <f>IF(入力!E36="","",入力!E36)</f>
        <v>昭大</v>
      </c>
      <c r="E58" s="33" t="str">
        <f>IF(入力!C35="","",入力!C35)</f>
        <v>イワカミ</v>
      </c>
      <c r="F58" s="33" t="str">
        <f>IF(入力!E35="","",入力!E35)</f>
        <v>ショウダイ</v>
      </c>
      <c r="G58" s="33">
        <f>IF(入力!M35="","",入力!M35)</f>
        <v>513711119</v>
      </c>
      <c r="H58" s="33" t="str">
        <f>IF(入力!I35="","",入力!I35)</f>
        <v>塚田小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畠山</v>
      </c>
      <c r="D59" s="33" t="str">
        <f>IF(入力!E38="","",入力!E38)</f>
        <v>凱</v>
      </c>
      <c r="E59" s="33" t="str">
        <f>IF(入力!C37="","",入力!C37)</f>
        <v>ハタケヤマ</v>
      </c>
      <c r="F59" s="33" t="str">
        <f>IF(入力!E37="","",入力!E37)</f>
        <v>カイ</v>
      </c>
      <c r="G59" s="33">
        <f>IF(入力!M37="","",入力!M37)</f>
        <v>515272432</v>
      </c>
      <c r="H59" s="33" t="str">
        <f>IF(入力!I37="","",入力!I37)</f>
        <v>塚田小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鳥巣</v>
      </c>
      <c r="D60" s="33" t="str">
        <f>IF(入力!E40="","",入力!E40)</f>
        <v>遥生</v>
      </c>
      <c r="E60" s="33" t="str">
        <f>IF(入力!C39="","",入力!C39)</f>
        <v>トリス</v>
      </c>
      <c r="F60" s="33" t="str">
        <f>IF(入力!E39="","",入力!E39)</f>
        <v>ハルキ</v>
      </c>
      <c r="G60" s="33">
        <f>IF(入力!M39="","",入力!M39)</f>
        <v>513461112</v>
      </c>
      <c r="H60" s="33" t="str">
        <f>IF(入力!I39="","",入力!I39)</f>
        <v>行田東小</v>
      </c>
      <c r="I60" s="33">
        <f>IF(入力!G39="","",入力!G39)</f>
        <v>3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小池</v>
      </c>
      <c r="D61" s="33" t="str">
        <f>IF(入力!E42="","",入力!E42)</f>
        <v>悠斗</v>
      </c>
      <c r="E61" s="33" t="str">
        <f>IF(入力!C41="","",入力!C41)</f>
        <v>コイケ</v>
      </c>
      <c r="F61" s="33" t="str">
        <f>IF(入力!E41="","",入力!E41)</f>
        <v>ユウト</v>
      </c>
      <c r="G61" s="33">
        <f>IF(入力!M41="","",入力!M41)</f>
        <v>515667857</v>
      </c>
      <c r="H61" s="33" t="str">
        <f>IF(入力!I41="","",入力!I41)</f>
        <v>法典西小</v>
      </c>
      <c r="I61" s="33">
        <f>IF(入力!G41="","",入力!G41)</f>
        <v>1</v>
      </c>
      <c r="J61" s="33">
        <f>IF(入力!P41="","",入力!P41)</f>
        <v>122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2016-09-24T09:39:38Z</dcterms:modified>
</cp:coreProperties>
</file>