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弐番館２階　２\Desktop\中村7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</calcChain>
</file>

<file path=xl/sharedStrings.xml><?xml version="1.0" encoding="utf-8"?>
<sst xmlns="http://schemas.openxmlformats.org/spreadsheetml/2006/main" count="403" uniqueCount="269">
  <si>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</si>
  <si>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</si>
  <si>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</si>
  <si>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</si>
  <si>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</si>
  <si>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</si>
  <si>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</si>
  <si>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</si>
  <si>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</si>
  <si>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</si>
  <si>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</si>
  <si>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</si>
  <si>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</si>
  <si>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</si>
  <si>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</si>
  <si>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</si>
  <si>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</si>
  <si>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</si>
  <si>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</si>
  <si>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</si>
  <si>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</si>
  <si>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</si>
  <si>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</si>
  <si>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</si>
  <si>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</si>
  <si>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</si>
  <si>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</si>
  <si>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</si>
  <si>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</si>
  <si>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</si>
  <si>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</si>
  <si>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</si>
  <si>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</si>
  <si>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</si>
  <si>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</si>
  <si>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</si>
  <si>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</si>
  <si>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</si>
  <si>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</si>
  <si>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</si>
  <si>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</si>
  <si>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</si>
  <si>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</si>
  <si>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</si>
  <si>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</si>
  <si>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</si>
  <si>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</si>
  <si>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</si>
  <si>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</si>
  <si>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</si>
  <si>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</si>
  <si>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</si>
  <si>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</si>
  <si>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</si>
  <si>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</si>
  <si>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</si>
  <si>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</si>
  <si>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</si>
  <si>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</si>
  <si>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</si>
  <si>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</si>
  <si>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</si>
  <si>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</si>
  <si>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</si>
  <si>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</si>
  <si>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</si>
  <si>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</si>
  <si>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</si>
  <si>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</si>
  <si>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</si>
  <si>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</si>
  <si>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</si>
  <si>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</si>
  <si>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</si>
  <si>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</si>
  <si>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</si>
  <si>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</si>
  <si>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</si>
  <si>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</si>
  <si>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</si>
  <si>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</si>
  <si>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</si>
  <si>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</si>
  <si>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</si>
  <si>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</si>
  <si>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</si>
  <si>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</si>
  <si>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</si>
  <si>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</si>
  <si>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</si>
  <si>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</si>
  <si>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</si>
  <si>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</si>
  <si>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</si>
  <si>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</si>
  <si>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</si>
  <si>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</si>
  <si>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</si>
  <si>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</si>
  <si>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</si>
  <si>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</si>
  <si>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</si>
  <si>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</si>
  <si>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</si>
  <si>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</si>
  <si>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</si>
  <si>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</si>
  <si>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</si>
  <si>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</si>
  <si>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</si>
  <si>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</si>
  <si>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</si>
  <si>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</si>
  <si>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</si>
  <si>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</si>
  <si>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</si>
  <si>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</si>
  <si>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</si>
  <si>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</si>
  <si>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</si>
  <si>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</si>
  <si>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</si>
  <si>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</si>
  <si>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</si>
  <si>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</si>
  <si>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</si>
  <si>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</si>
  <si>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</si>
  <si>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</si>
  <si>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</si>
  <si>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</si>
  <si>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</si>
  <si>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</si>
  <si>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</si>
  <si>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</si>
  <si>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</si>
  <si>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</si>
  <si>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</si>
  <si>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</si>
  <si>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</si>
  <si>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</si>
  <si>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</si>
  <si>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</si>
  <si>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</si>
  <si>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</si>
  <si>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</si>
  <si>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</si>
  <si>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</si>
  <si>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</si>
  <si>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</si>
  <si>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</si>
  <si>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</si>
  <si>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</si>
  <si>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</si>
  <si>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</si>
  <si>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</si>
  <si>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</si>
  <si>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</si>
  <si>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</si>
  <si>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</si>
  <si>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</si>
  <si>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</si>
  <si>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</si>
  <si>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</si>
  <si>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</si>
  <si>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</si>
  <si>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</si>
  <si>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</si>
  <si>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</si>
  <si>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</si>
  <si>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</si>
  <si>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</si>
  <si>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</si>
  <si>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</si>
  <si>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</si>
  <si>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</si>
  <si>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</si>
  <si>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</si>
  <si>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</si>
  <si>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</si>
  <si>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</si>
  <si>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</si>
  <si>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</si>
  <si>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</si>
  <si>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</si>
  <si>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</si>
  <si>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</si>
  <si>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</si>
  <si>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</si>
  <si>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</si>
  <si>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</si>
  <si>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</si>
  <si>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</si>
  <si>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</si>
  <si>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</si>
  <si>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</si>
  <si>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</si>
  <si>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</si>
  <si>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</si>
  <si>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</si>
  <si>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千葉中央ジュニアクラブ</t>
    <rPh sb="0" eb="2">
      <t>チバ</t>
    </rPh>
    <rPh sb="2" eb="4">
      <t>チュウオウ</t>
    </rPh>
    <phoneticPr fontId="2"/>
  </si>
  <si>
    <t>中央区</t>
    <rPh sb="0" eb="3">
      <t>チュウオウク</t>
    </rPh>
    <phoneticPr fontId="2"/>
  </si>
  <si>
    <t>山川</t>
    <rPh sb="0" eb="2">
      <t>ヤマカワ</t>
    </rPh>
    <phoneticPr fontId="2"/>
  </si>
  <si>
    <t>幹夫</t>
    <rPh sb="0" eb="2">
      <t>ミキオ</t>
    </rPh>
    <phoneticPr fontId="2"/>
  </si>
  <si>
    <t>ヤマカワ</t>
    <phoneticPr fontId="2"/>
  </si>
  <si>
    <t>ミキオ</t>
    <phoneticPr fontId="2"/>
  </si>
  <si>
    <t>渡辺</t>
    <rPh sb="0" eb="2">
      <t>ワタナベ</t>
    </rPh>
    <phoneticPr fontId="2"/>
  </si>
  <si>
    <t>薫</t>
    <rPh sb="0" eb="1">
      <t>カオル</t>
    </rPh>
    <phoneticPr fontId="2"/>
  </si>
  <si>
    <t>ワタナベ</t>
    <phoneticPr fontId="2"/>
  </si>
  <si>
    <t>カオル</t>
    <phoneticPr fontId="2"/>
  </si>
  <si>
    <t>習志野市東習志野2-18-22</t>
    <rPh sb="0" eb="4">
      <t>ナラシノシ</t>
    </rPh>
    <rPh sb="4" eb="5">
      <t>ヒガシ</t>
    </rPh>
    <rPh sb="5" eb="8">
      <t>ナラシノ</t>
    </rPh>
    <phoneticPr fontId="2"/>
  </si>
  <si>
    <t>千葉市花見川区長作町851-4</t>
    <rPh sb="0" eb="2">
      <t>チバ</t>
    </rPh>
    <rPh sb="2" eb="3">
      <t>シ</t>
    </rPh>
    <rPh sb="3" eb="6">
      <t>ハナミガワ</t>
    </rPh>
    <rPh sb="6" eb="7">
      <t>ク</t>
    </rPh>
    <rPh sb="7" eb="8">
      <t>ナガ</t>
    </rPh>
    <rPh sb="8" eb="9">
      <t>サク</t>
    </rPh>
    <rPh sb="9" eb="10">
      <t>チョウ</t>
    </rPh>
    <phoneticPr fontId="2"/>
  </si>
  <si>
    <t>043</t>
    <phoneticPr fontId="2"/>
  </si>
  <si>
    <t>272</t>
    <phoneticPr fontId="2"/>
  </si>
  <si>
    <t>2288</t>
    <phoneticPr fontId="2"/>
  </si>
  <si>
    <t>308</t>
    <phoneticPr fontId="2"/>
  </si>
  <si>
    <t>7166</t>
    <phoneticPr fontId="2"/>
  </si>
  <si>
    <t>アサイ</t>
    <phoneticPr fontId="2"/>
  </si>
  <si>
    <t>トモミ</t>
    <phoneticPr fontId="2"/>
  </si>
  <si>
    <t>浅井</t>
    <rPh sb="0" eb="2">
      <t>アサイ</t>
    </rPh>
    <phoneticPr fontId="2"/>
  </si>
  <si>
    <t>友美</t>
    <rPh sb="0" eb="2">
      <t>トモミ</t>
    </rPh>
    <phoneticPr fontId="2"/>
  </si>
  <si>
    <t>アサシ</t>
    <phoneticPr fontId="2"/>
  </si>
  <si>
    <t>千葉市美浜区真砂2-4-2-405</t>
    <rPh sb="0" eb="2">
      <t>チバ</t>
    </rPh>
    <rPh sb="2" eb="3">
      <t>シ</t>
    </rPh>
    <rPh sb="3" eb="6">
      <t>ミハマク</t>
    </rPh>
    <rPh sb="6" eb="8">
      <t>マサゴ</t>
    </rPh>
    <phoneticPr fontId="2"/>
  </si>
  <si>
    <t>278</t>
    <phoneticPr fontId="2"/>
  </si>
  <si>
    <t>6642</t>
    <phoneticPr fontId="2"/>
  </si>
  <si>
    <t>タケル</t>
    <phoneticPr fontId="2"/>
  </si>
  <si>
    <t>千葉市立真砂東小学校</t>
    <rPh sb="0" eb="2">
      <t>チバ</t>
    </rPh>
    <rPh sb="2" eb="3">
      <t>シ</t>
    </rPh>
    <rPh sb="3" eb="4">
      <t>リツ</t>
    </rPh>
    <rPh sb="4" eb="6">
      <t>マサゴ</t>
    </rPh>
    <rPh sb="6" eb="7">
      <t>ヒガシ</t>
    </rPh>
    <rPh sb="7" eb="10">
      <t>ショウガッコウ</t>
    </rPh>
    <phoneticPr fontId="2"/>
  </si>
  <si>
    <t>ヤマダ</t>
    <phoneticPr fontId="2"/>
  </si>
  <si>
    <t>カズヤ</t>
    <phoneticPr fontId="2"/>
  </si>
  <si>
    <t>山田</t>
    <rPh sb="0" eb="2">
      <t>ヤマダ</t>
    </rPh>
    <phoneticPr fontId="2"/>
  </si>
  <si>
    <t>和矢</t>
    <rPh sb="0" eb="1">
      <t>カズ</t>
    </rPh>
    <rPh sb="1" eb="2">
      <t>ヤ</t>
    </rPh>
    <phoneticPr fontId="2"/>
  </si>
  <si>
    <t>千葉市立幸町第三小学校</t>
    <rPh sb="0" eb="2">
      <t>チバ</t>
    </rPh>
    <rPh sb="2" eb="3">
      <t>シ</t>
    </rPh>
    <rPh sb="3" eb="4">
      <t>リツ</t>
    </rPh>
    <rPh sb="4" eb="5">
      <t>サイワイ</t>
    </rPh>
    <rPh sb="5" eb="6">
      <t>チョウ</t>
    </rPh>
    <rPh sb="6" eb="7">
      <t>ダイ</t>
    </rPh>
    <rPh sb="7" eb="8">
      <t>３</t>
    </rPh>
    <rPh sb="8" eb="11">
      <t>ショウガッコウ</t>
    </rPh>
    <phoneticPr fontId="2"/>
  </si>
  <si>
    <t>ノア</t>
    <phoneticPr fontId="2"/>
  </si>
  <si>
    <t>伸空</t>
    <rPh sb="0" eb="1">
      <t>ノ</t>
    </rPh>
    <rPh sb="1" eb="2">
      <t>ソラ</t>
    </rPh>
    <phoneticPr fontId="2"/>
  </si>
  <si>
    <t>千葉市立長作小学校</t>
    <rPh sb="0" eb="2">
      <t>チバ</t>
    </rPh>
    <rPh sb="2" eb="3">
      <t>シ</t>
    </rPh>
    <rPh sb="3" eb="4">
      <t>リツ</t>
    </rPh>
    <rPh sb="4" eb="5">
      <t>ナガ</t>
    </rPh>
    <rPh sb="5" eb="6">
      <t>サク</t>
    </rPh>
    <rPh sb="6" eb="9">
      <t>ショウガッコウ</t>
    </rPh>
    <phoneticPr fontId="2"/>
  </si>
  <si>
    <t>スズキ</t>
    <phoneticPr fontId="2"/>
  </si>
  <si>
    <t>ケイタ</t>
    <phoneticPr fontId="2"/>
  </si>
  <si>
    <t>鈴木</t>
    <rPh sb="0" eb="2">
      <t>スズキ</t>
    </rPh>
    <phoneticPr fontId="2"/>
  </si>
  <si>
    <t>啓大</t>
    <rPh sb="0" eb="1">
      <t>ケイ</t>
    </rPh>
    <rPh sb="1" eb="2">
      <t>ダイ</t>
    </rPh>
    <phoneticPr fontId="2"/>
  </si>
  <si>
    <t>カサイ</t>
    <phoneticPr fontId="2"/>
  </si>
  <si>
    <t>ハルト</t>
    <phoneticPr fontId="2"/>
  </si>
  <si>
    <t>笠井</t>
    <rPh sb="0" eb="2">
      <t>カサイ</t>
    </rPh>
    <phoneticPr fontId="2"/>
  </si>
  <si>
    <t>遥翔</t>
    <rPh sb="0" eb="1">
      <t>ハル</t>
    </rPh>
    <rPh sb="1" eb="2">
      <t>ショウ</t>
    </rPh>
    <phoneticPr fontId="2"/>
  </si>
  <si>
    <t>千葉市立星久喜小学校</t>
    <rPh sb="0" eb="2">
      <t>チバ</t>
    </rPh>
    <rPh sb="2" eb="3">
      <t>シ</t>
    </rPh>
    <rPh sb="3" eb="4">
      <t>リツ</t>
    </rPh>
    <rPh sb="4" eb="5">
      <t>ホシ</t>
    </rPh>
    <rPh sb="5" eb="6">
      <t>ク</t>
    </rPh>
    <rPh sb="6" eb="7">
      <t>キ</t>
    </rPh>
    <rPh sb="7" eb="10">
      <t>ショウガッコウ</t>
    </rPh>
    <phoneticPr fontId="2"/>
  </si>
  <si>
    <t>クガ</t>
    <phoneticPr fontId="2"/>
  </si>
  <si>
    <t>ハヤト</t>
    <phoneticPr fontId="2"/>
  </si>
  <si>
    <t>久我</t>
    <rPh sb="0" eb="2">
      <t>クガ</t>
    </rPh>
    <phoneticPr fontId="2"/>
  </si>
  <si>
    <t>勇人</t>
    <rPh sb="0" eb="2">
      <t>ハヤト</t>
    </rPh>
    <phoneticPr fontId="2"/>
  </si>
  <si>
    <t>千葉市立犢橋小学校</t>
    <rPh sb="0" eb="2">
      <t>チバ</t>
    </rPh>
    <rPh sb="2" eb="3">
      <t>シ</t>
    </rPh>
    <rPh sb="3" eb="4">
      <t>リツ</t>
    </rPh>
    <rPh sb="4" eb="5">
      <t>コウシ</t>
    </rPh>
    <rPh sb="5" eb="6">
      <t>ハシ</t>
    </rPh>
    <rPh sb="6" eb="9">
      <t>ショウガッコウ</t>
    </rPh>
    <phoneticPr fontId="2"/>
  </si>
  <si>
    <t>①</t>
    <phoneticPr fontId="2"/>
  </si>
  <si>
    <t>山田</t>
    <rPh sb="0" eb="2">
      <t>ヤマダ</t>
    </rPh>
    <phoneticPr fontId="2"/>
  </si>
  <si>
    <t>大</t>
    <rPh sb="0" eb="1">
      <t>ダイ</t>
    </rPh>
    <phoneticPr fontId="2"/>
  </si>
  <si>
    <t>ヤマダ</t>
    <phoneticPr fontId="2"/>
  </si>
  <si>
    <t>マサル</t>
    <phoneticPr fontId="2"/>
  </si>
  <si>
    <t>涼真</t>
    <rPh sb="0" eb="1">
      <t>スズ</t>
    </rPh>
    <rPh sb="1" eb="2">
      <t>シン</t>
    </rPh>
    <phoneticPr fontId="2"/>
  </si>
  <si>
    <t>リョウマ</t>
    <phoneticPr fontId="2"/>
  </si>
  <si>
    <t>院内小学校</t>
    <rPh sb="0" eb="2">
      <t>インナイ</t>
    </rPh>
    <rPh sb="2" eb="5">
      <t>ショウガッコウ</t>
    </rPh>
    <phoneticPr fontId="2"/>
  </si>
  <si>
    <t>村山</t>
    <rPh sb="0" eb="2">
      <t>ムラヤマ</t>
    </rPh>
    <phoneticPr fontId="2"/>
  </si>
  <si>
    <t>ムラヤマ</t>
    <phoneticPr fontId="2"/>
  </si>
  <si>
    <t>スズキ</t>
    <phoneticPr fontId="2"/>
  </si>
  <si>
    <t>かおり</t>
    <phoneticPr fontId="2"/>
  </si>
  <si>
    <t>カオリ</t>
    <phoneticPr fontId="2"/>
  </si>
  <si>
    <t>千葉市花見川区長作町1103-24</t>
    <rPh sb="0" eb="2">
      <t>チバ</t>
    </rPh>
    <rPh sb="2" eb="3">
      <t>シ</t>
    </rPh>
    <rPh sb="3" eb="7">
      <t>ハナミガワク</t>
    </rPh>
    <rPh sb="7" eb="8">
      <t>チョウ</t>
    </rPh>
    <rPh sb="8" eb="9">
      <t>サク</t>
    </rPh>
    <rPh sb="9" eb="10">
      <t>チョウ</t>
    </rPh>
    <phoneticPr fontId="2"/>
  </si>
  <si>
    <t>健留</t>
    <rPh sb="0" eb="1">
      <t>ケン</t>
    </rPh>
    <rPh sb="1" eb="2">
      <t>ドメ</t>
    </rPh>
    <phoneticPr fontId="2"/>
  </si>
  <si>
    <t>健留</t>
    <rPh sb="0" eb="1">
      <t>ケン</t>
    </rPh>
    <rPh sb="1" eb="2">
      <t>ル</t>
    </rPh>
    <phoneticPr fontId="2"/>
  </si>
  <si>
    <t>アサイ</t>
    <phoneticPr fontId="2"/>
  </si>
  <si>
    <t>タケル</t>
    <phoneticPr fontId="2"/>
  </si>
  <si>
    <t>浅井</t>
    <phoneticPr fontId="2"/>
  </si>
  <si>
    <t>今年、3回目の県大会に出場することが出来ました。今回は新しい仲間が増えてチームが明るくなりました。今大会も、明るく、楽しく、元気よくを目標にし、関東大会を目指して頑張ります。</t>
    <rPh sb="0" eb="2">
      <t>コトシ</t>
    </rPh>
    <rPh sb="4" eb="6">
      <t>カイメ</t>
    </rPh>
    <rPh sb="7" eb="8">
      <t>ケン</t>
    </rPh>
    <rPh sb="8" eb="10">
      <t>タイカイ</t>
    </rPh>
    <rPh sb="11" eb="13">
      <t>シュツジョウ</t>
    </rPh>
    <rPh sb="18" eb="20">
      <t>デキ</t>
    </rPh>
    <rPh sb="24" eb="26">
      <t>コンカイ</t>
    </rPh>
    <rPh sb="27" eb="28">
      <t>アタラ</t>
    </rPh>
    <rPh sb="30" eb="32">
      <t>ナカマ</t>
    </rPh>
    <rPh sb="33" eb="34">
      <t>フ</t>
    </rPh>
    <rPh sb="40" eb="41">
      <t>アカ</t>
    </rPh>
    <rPh sb="49" eb="52">
      <t>コンタイカイ</t>
    </rPh>
    <rPh sb="54" eb="55">
      <t>アカ</t>
    </rPh>
    <rPh sb="58" eb="59">
      <t>タノ</t>
    </rPh>
    <rPh sb="62" eb="64">
      <t>ゲンキ</t>
    </rPh>
    <rPh sb="67" eb="69">
      <t>モクヒョウ</t>
    </rPh>
    <rPh sb="72" eb="74">
      <t>カントウ</t>
    </rPh>
    <rPh sb="74" eb="76">
      <t>タイカイ</t>
    </rPh>
    <rPh sb="77" eb="79">
      <t>メザ</t>
    </rPh>
    <rPh sb="81" eb="83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</si>
</sst>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3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/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158</v>
      </c>
      <c r="K3" s="84"/>
      <c r="L3" s="84"/>
      <c r="M3" s="84"/>
      <c r="N3" s="84"/>
      <c r="O3" s="85"/>
      <c r="P3" s="207" t="s">
        <v>201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1" t="s">
        <v>180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433671911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/>
      <c r="K5" s="147"/>
      <c r="L5" s="147"/>
      <c r="M5" s="147"/>
      <c r="N5" s="147"/>
      <c r="O5" s="147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42" t="s">
        <v>204</v>
      </c>
      <c r="D7" s="135"/>
      <c r="E7" s="110" t="s">
        <v>205</v>
      </c>
      <c r="F7" s="111"/>
      <c r="G7" s="92">
        <v>508326670</v>
      </c>
      <c r="H7" s="92"/>
      <c r="I7" s="92"/>
      <c r="J7" s="92">
        <v>21057</v>
      </c>
      <c r="K7" s="92"/>
      <c r="L7" s="92"/>
      <c r="M7" s="92">
        <v>320914</v>
      </c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212</v>
      </c>
      <c r="AM7" s="148"/>
      <c r="AN7" s="148"/>
      <c r="AO7" s="148"/>
      <c r="AP7" s="148"/>
      <c r="AQ7" s="148"/>
      <c r="AR7" s="148"/>
      <c r="AS7" s="59" t="s">
        <v>75</v>
      </c>
      <c r="AT7" s="256">
        <v>62</v>
      </c>
    </row>
    <row r="8" spans="1:51" ht="18" customHeight="1">
      <c r="A8" s="99"/>
      <c r="B8" s="100"/>
      <c r="C8" s="140" t="s">
        <v>202</v>
      </c>
      <c r="D8" s="138"/>
      <c r="E8" s="141" t="s">
        <v>203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9" t="s">
        <v>210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213</v>
      </c>
      <c r="AL8" s="152"/>
      <c r="AM8" s="152"/>
      <c r="AN8" s="152"/>
      <c r="AO8" s="60" t="s">
        <v>76</v>
      </c>
      <c r="AP8" s="152" t="s">
        <v>214</v>
      </c>
      <c r="AQ8" s="152"/>
      <c r="AR8" s="152"/>
      <c r="AS8" s="153"/>
      <c r="AT8" s="256"/>
    </row>
    <row r="9" spans="1:51" ht="14.45" customHeight="1">
      <c r="A9" s="99" t="s">
        <v>150</v>
      </c>
      <c r="B9" s="100"/>
      <c r="C9" s="142" t="s">
        <v>208</v>
      </c>
      <c r="D9" s="135"/>
      <c r="E9" s="110" t="s">
        <v>209</v>
      </c>
      <c r="F9" s="111"/>
      <c r="G9" s="92">
        <v>513386318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212</v>
      </c>
      <c r="AM9" s="148"/>
      <c r="AN9" s="148"/>
      <c r="AO9" s="148"/>
      <c r="AP9" s="148"/>
      <c r="AQ9" s="148"/>
      <c r="AR9" s="148"/>
      <c r="AS9" s="59" t="s">
        <v>194</v>
      </c>
      <c r="AT9" s="257">
        <v>41</v>
      </c>
    </row>
    <row r="10" spans="1:51" ht="18" customHeight="1">
      <c r="A10" s="99"/>
      <c r="B10" s="100"/>
      <c r="C10" s="140" t="s">
        <v>206</v>
      </c>
      <c r="D10" s="138"/>
      <c r="E10" s="141" t="s">
        <v>207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211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4"/>
      <c r="AK10" s="151" t="s">
        <v>215</v>
      </c>
      <c r="AL10" s="152"/>
      <c r="AM10" s="152"/>
      <c r="AN10" s="152"/>
      <c r="AO10" s="60" t="s">
        <v>195</v>
      </c>
      <c r="AP10" s="152" t="s">
        <v>216</v>
      </c>
      <c r="AQ10" s="152"/>
      <c r="AR10" s="152"/>
      <c r="AS10" s="153"/>
      <c r="AT10" s="257"/>
    </row>
    <row r="11" spans="1:51" ht="14.45" customHeight="1">
      <c r="A11" s="99" t="s">
        <v>151</v>
      </c>
      <c r="B11" s="100"/>
      <c r="C11" s="142" t="s">
        <v>259</v>
      </c>
      <c r="D11" s="135"/>
      <c r="E11" s="110" t="s">
        <v>261</v>
      </c>
      <c r="F11" s="111"/>
      <c r="G11" s="92">
        <v>514752218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/>
      <c r="AM11" s="148"/>
      <c r="AN11" s="148"/>
      <c r="AO11" s="148"/>
      <c r="AP11" s="148"/>
      <c r="AQ11" s="148"/>
      <c r="AR11" s="148"/>
      <c r="AS11" s="59" t="s">
        <v>194</v>
      </c>
      <c r="AT11" s="257">
        <v>39</v>
      </c>
    </row>
    <row r="12" spans="1:51" ht="18" customHeight="1">
      <c r="A12" s="99"/>
      <c r="B12" s="100"/>
      <c r="C12" s="140" t="s">
        <v>237</v>
      </c>
      <c r="D12" s="138"/>
      <c r="E12" s="141" t="s">
        <v>260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262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4"/>
      <c r="AK12" s="151"/>
      <c r="AL12" s="152"/>
      <c r="AM12" s="152"/>
      <c r="AN12" s="152"/>
      <c r="AO12" s="60" t="s">
        <v>195</v>
      </c>
      <c r="AP12" s="152"/>
      <c r="AQ12" s="152"/>
      <c r="AR12" s="152"/>
      <c r="AS12" s="153"/>
      <c r="AT12" s="257"/>
    </row>
    <row r="13" spans="1:51" ht="15" customHeight="1">
      <c r="A13" s="99" t="s">
        <v>152</v>
      </c>
      <c r="B13" s="100"/>
      <c r="C13" s="142" t="s">
        <v>217</v>
      </c>
      <c r="D13" s="135"/>
      <c r="E13" s="110" t="s">
        <v>218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8"/>
    </row>
    <row r="14" spans="1:51" ht="18" customHeight="1">
      <c r="A14" s="99"/>
      <c r="B14" s="100"/>
      <c r="C14" s="140" t="s">
        <v>219</v>
      </c>
      <c r="D14" s="138"/>
      <c r="E14" s="141" t="s">
        <v>220</v>
      </c>
      <c r="F14" s="139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8"/>
    </row>
    <row r="15" spans="1:51" ht="15" customHeight="1">
      <c r="A15" s="146" t="s">
        <v>166</v>
      </c>
      <c r="B15" s="100"/>
      <c r="C15" s="142" t="s">
        <v>221</v>
      </c>
      <c r="D15" s="135"/>
      <c r="E15" s="110" t="s">
        <v>218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/>
      <c r="S15" s="108"/>
      <c r="T15" s="108"/>
      <c r="U15" s="108"/>
      <c r="V15" s="49" t="s">
        <v>73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212</v>
      </c>
      <c r="AM15" s="148"/>
      <c r="AN15" s="148"/>
      <c r="AO15" s="148"/>
      <c r="AP15" s="148"/>
      <c r="AQ15" s="148"/>
      <c r="AR15" s="148"/>
      <c r="AS15" s="59" t="s">
        <v>194</v>
      </c>
      <c r="AT15" s="257"/>
    </row>
    <row r="16" spans="1:51" ht="18" customHeight="1">
      <c r="A16" s="99"/>
      <c r="B16" s="100"/>
      <c r="C16" s="140" t="s">
        <v>219</v>
      </c>
      <c r="D16" s="138"/>
      <c r="E16" s="141" t="s">
        <v>220</v>
      </c>
      <c r="F16" s="139"/>
      <c r="G16" s="136"/>
      <c r="H16" s="136"/>
      <c r="I16" s="136"/>
      <c r="J16" s="136"/>
      <c r="K16" s="136"/>
      <c r="L16" s="136"/>
      <c r="M16" s="136"/>
      <c r="N16" s="136"/>
      <c r="O16" s="136"/>
      <c r="P16" s="149" t="s">
        <v>222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4"/>
      <c r="AK16" s="151" t="s">
        <v>223</v>
      </c>
      <c r="AL16" s="152"/>
      <c r="AM16" s="152"/>
      <c r="AN16" s="152"/>
      <c r="AO16" s="60" t="s">
        <v>195</v>
      </c>
      <c r="AP16" s="152" t="s">
        <v>224</v>
      </c>
      <c r="AQ16" s="152"/>
      <c r="AR16" s="152"/>
      <c r="AS16" s="153"/>
      <c r="AT16" s="257"/>
    </row>
    <row r="17" spans="1:46">
      <c r="A17" s="99" t="s">
        <v>6</v>
      </c>
      <c r="B17" s="100"/>
      <c r="C17" s="158" t="str">
        <f>IF(P16="","",P16)</f>
        <v>千葉市美浜区真砂2-4-2-405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043-278-6642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59" t="s">
        <v>173</v>
      </c>
      <c r="D23" s="160"/>
      <c r="E23" s="161" t="s">
        <v>174</v>
      </c>
      <c r="F23" s="162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6" t="s">
        <v>167</v>
      </c>
      <c r="Q23" s="143"/>
      <c r="R23" s="143"/>
      <c r="S23" s="143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249</v>
      </c>
      <c r="C25" s="142" t="s">
        <v>217</v>
      </c>
      <c r="D25" s="135"/>
      <c r="E25" s="110" t="s">
        <v>225</v>
      </c>
      <c r="F25" s="111"/>
      <c r="G25" s="115">
        <v>6</v>
      </c>
      <c r="H25" s="117"/>
      <c r="I25" s="129" t="s">
        <v>226</v>
      </c>
      <c r="J25" s="116"/>
      <c r="K25" s="116"/>
      <c r="L25" s="117"/>
      <c r="M25" s="115">
        <v>512467370</v>
      </c>
      <c r="N25" s="116"/>
      <c r="O25" s="117"/>
      <c r="P25" s="115">
        <v>176</v>
      </c>
      <c r="Q25" s="116"/>
      <c r="R25" s="116"/>
      <c r="S25" s="116"/>
      <c r="T25" s="121"/>
      <c r="U25" s="1"/>
      <c r="V25" s="1"/>
      <c r="W25" s="1"/>
      <c r="X25" s="1"/>
      <c r="Y25" s="123">
        <v>7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40" t="s">
        <v>219</v>
      </c>
      <c r="D26" s="138"/>
      <c r="E26" s="141" t="s">
        <v>263</v>
      </c>
      <c r="F26" s="139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3</v>
      </c>
      <c r="C27" s="142" t="s">
        <v>227</v>
      </c>
      <c r="D27" s="135"/>
      <c r="E27" s="110" t="s">
        <v>228</v>
      </c>
      <c r="F27" s="111"/>
      <c r="G27" s="115">
        <v>5</v>
      </c>
      <c r="H27" s="117"/>
      <c r="I27" s="129" t="s">
        <v>231</v>
      </c>
      <c r="J27" s="116"/>
      <c r="K27" s="116"/>
      <c r="L27" s="117"/>
      <c r="M27" s="115">
        <v>512467414</v>
      </c>
      <c r="N27" s="116"/>
      <c r="O27" s="117"/>
      <c r="P27" s="115">
        <v>155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40" t="s">
        <v>229</v>
      </c>
      <c r="D28" s="138"/>
      <c r="E28" s="141" t="s">
        <v>230</v>
      </c>
      <c r="F28" s="139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4</v>
      </c>
      <c r="C29" s="142" t="s">
        <v>208</v>
      </c>
      <c r="D29" s="135"/>
      <c r="E29" s="110" t="s">
        <v>232</v>
      </c>
      <c r="F29" s="111"/>
      <c r="G29" s="115">
        <v>4</v>
      </c>
      <c r="H29" s="117"/>
      <c r="I29" s="129" t="s">
        <v>234</v>
      </c>
      <c r="J29" s="116"/>
      <c r="K29" s="116"/>
      <c r="L29" s="117"/>
      <c r="M29" s="115">
        <v>513457615</v>
      </c>
      <c r="N29" s="116"/>
      <c r="O29" s="117"/>
      <c r="P29" s="115">
        <v>142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40" t="s">
        <v>206</v>
      </c>
      <c r="D30" s="138"/>
      <c r="E30" s="141" t="s">
        <v>233</v>
      </c>
      <c r="F30" s="139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5</v>
      </c>
      <c r="C31" s="142" t="s">
        <v>235</v>
      </c>
      <c r="D31" s="135"/>
      <c r="E31" s="110" t="s">
        <v>236</v>
      </c>
      <c r="F31" s="111"/>
      <c r="G31" s="115">
        <v>4</v>
      </c>
      <c r="H31" s="117"/>
      <c r="I31" s="129" t="s">
        <v>234</v>
      </c>
      <c r="J31" s="116"/>
      <c r="K31" s="116"/>
      <c r="L31" s="117"/>
      <c r="M31" s="115">
        <v>514594875</v>
      </c>
      <c r="N31" s="116"/>
      <c r="O31" s="117"/>
      <c r="P31" s="115">
        <v>140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40" t="s">
        <v>237</v>
      </c>
      <c r="D32" s="138"/>
      <c r="E32" s="141" t="s">
        <v>238</v>
      </c>
      <c r="F32" s="139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6</v>
      </c>
      <c r="C33" s="142" t="s">
        <v>239</v>
      </c>
      <c r="D33" s="135"/>
      <c r="E33" s="110" t="s">
        <v>240</v>
      </c>
      <c r="F33" s="111"/>
      <c r="G33" s="115">
        <v>4</v>
      </c>
      <c r="H33" s="117"/>
      <c r="I33" s="129" t="s">
        <v>243</v>
      </c>
      <c r="J33" s="116"/>
      <c r="K33" s="116"/>
      <c r="L33" s="117"/>
      <c r="M33" s="115">
        <v>514618993</v>
      </c>
      <c r="N33" s="116"/>
      <c r="O33" s="117"/>
      <c r="P33" s="115">
        <v>130</v>
      </c>
      <c r="Q33" s="116"/>
      <c r="R33" s="116"/>
      <c r="S33" s="116"/>
      <c r="T33" s="121"/>
      <c r="U33" s="1"/>
      <c r="V33" s="1"/>
      <c r="W33" s="1"/>
      <c r="X33" s="1"/>
      <c r="Y33" s="220" t="s">
        <v>249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40" t="s">
        <v>241</v>
      </c>
      <c r="D34" s="138"/>
      <c r="E34" s="141" t="s">
        <v>242</v>
      </c>
      <c r="F34" s="139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7</v>
      </c>
      <c r="C35" s="142" t="s">
        <v>244</v>
      </c>
      <c r="D35" s="135"/>
      <c r="E35" s="110" t="s">
        <v>245</v>
      </c>
      <c r="F35" s="111"/>
      <c r="G35" s="115">
        <v>2</v>
      </c>
      <c r="H35" s="117"/>
      <c r="I35" s="129" t="s">
        <v>248</v>
      </c>
      <c r="J35" s="116"/>
      <c r="K35" s="116"/>
      <c r="L35" s="117"/>
      <c r="M35" s="115">
        <v>514384207</v>
      </c>
      <c r="N35" s="116"/>
      <c r="O35" s="117"/>
      <c r="P35" s="115">
        <v>155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40" t="s">
        <v>246</v>
      </c>
      <c r="D36" s="138"/>
      <c r="E36" s="141" t="s">
        <v>247</v>
      </c>
      <c r="F36" s="139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8</v>
      </c>
      <c r="C37" s="142" t="s">
        <v>252</v>
      </c>
      <c r="D37" s="135"/>
      <c r="E37" s="110" t="s">
        <v>253</v>
      </c>
      <c r="F37" s="111"/>
      <c r="G37" s="115">
        <v>1</v>
      </c>
      <c r="H37" s="117"/>
      <c r="I37" s="129" t="s">
        <v>231</v>
      </c>
      <c r="J37" s="116"/>
      <c r="K37" s="116"/>
      <c r="L37" s="117"/>
      <c r="M37" s="115">
        <v>515680230</v>
      </c>
      <c r="N37" s="116"/>
      <c r="O37" s="117"/>
      <c r="P37" s="115">
        <v>126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40" t="s">
        <v>250</v>
      </c>
      <c r="D38" s="138"/>
      <c r="E38" s="141" t="s">
        <v>251</v>
      </c>
      <c r="F38" s="139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9</v>
      </c>
      <c r="C39" s="142" t="s">
        <v>258</v>
      </c>
      <c r="D39" s="135"/>
      <c r="E39" s="110" t="s">
        <v>255</v>
      </c>
      <c r="F39" s="111"/>
      <c r="G39" s="115">
        <v>5</v>
      </c>
      <c r="H39" s="117"/>
      <c r="I39" s="129" t="s">
        <v>256</v>
      </c>
      <c r="J39" s="116"/>
      <c r="K39" s="116"/>
      <c r="L39" s="117"/>
      <c r="M39" s="115">
        <v>515680262</v>
      </c>
      <c r="N39" s="116"/>
      <c r="O39" s="117"/>
      <c r="P39" s="115">
        <v>145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40" t="s">
        <v>257</v>
      </c>
      <c r="D40" s="138"/>
      <c r="E40" s="141" t="s">
        <v>254</v>
      </c>
      <c r="F40" s="139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/>
      <c r="C41" s="134"/>
      <c r="D41" s="135"/>
      <c r="E41" s="135"/>
      <c r="F41" s="111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/>
      <c r="D42" s="138"/>
      <c r="E42" s="138"/>
      <c r="F42" s="139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35"/>
      <c r="E43" s="135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8"/>
      <c r="F44" s="13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35"/>
      <c r="E45" s="135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8"/>
      <c r="F46" s="139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35"/>
      <c r="E47" s="135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268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59">
        <f>LEN(A55)</f>
        <v>87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千葉中央ジュニアクラブ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433671911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山川　幹夫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508326670</v>
      </c>
      <c r="H7" s="264"/>
      <c r="I7" s="264"/>
      <c r="J7" s="264">
        <f>IF(入力!J7="","",入力!J7)</f>
        <v>21057</v>
      </c>
      <c r="K7" s="264"/>
      <c r="L7" s="264"/>
      <c r="M7" s="264">
        <f>IF(入力!M7="","",入力!M7)</f>
        <v>320914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渡辺　薫</v>
      </c>
      <c r="D9" s="275"/>
      <c r="E9" s="275"/>
      <c r="F9" s="275"/>
      <c r="G9" s="264">
        <f>IF(入力!G9="","",入力!G9)</f>
        <v>513386318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鈴木　かおり</v>
      </c>
      <c r="D11" s="275"/>
      <c r="E11" s="275"/>
      <c r="F11" s="275"/>
      <c r="G11" s="264">
        <f>IF(入力!G11="","",入力!G11)</f>
        <v>514752218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浅井　友美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浅井　友美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千葉市美浜区真砂2-4-2-405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043-278-6642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/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浅井　健留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千葉市立真砂東小学校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512467370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3</v>
      </c>
      <c r="C27" s="274" t="str">
        <f>IF(入力!C28="","",入力!C28&amp;"　"&amp;入力!E28)</f>
        <v>山田　和矢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千葉市立幸町第三小学校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512467414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4</v>
      </c>
      <c r="C29" s="274" t="str">
        <f>IF(入力!C30="","",入力!C30&amp;"　"&amp;入力!E30)</f>
        <v>渡辺　伸空</v>
      </c>
      <c r="D29" s="275"/>
      <c r="E29" s="275"/>
      <c r="F29" s="275"/>
      <c r="G29" s="262">
        <f>IF(入力!G29="","",入力!G29)</f>
        <v>4</v>
      </c>
      <c r="H29" s="262" t="str">
        <f>IF(入力!H29="","",入力!H29)</f>
        <v/>
      </c>
      <c r="I29" s="262" t="str">
        <f>IF(入力!I29="","",入力!I29)</f>
        <v>千葉市立長作小学校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513457615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5</v>
      </c>
      <c r="C31" s="274" t="str">
        <f>IF(入力!C32="","",入力!C32&amp;"　"&amp;入力!E32)</f>
        <v>鈴木　啓大</v>
      </c>
      <c r="D31" s="275"/>
      <c r="E31" s="275"/>
      <c r="F31" s="275"/>
      <c r="G31" s="262">
        <f>IF(入力!G31="","",入力!G31)</f>
        <v>4</v>
      </c>
      <c r="H31" s="262" t="str">
        <f>IF(入力!H31="","",入力!H31)</f>
        <v/>
      </c>
      <c r="I31" s="262" t="str">
        <f>IF(入力!I31="","",入力!I31)</f>
        <v>千葉市立長作小学校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514594875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6</v>
      </c>
      <c r="C33" s="274" t="str">
        <f>IF(入力!C34="","",入力!C34&amp;"　"&amp;入力!E34)</f>
        <v>笠井　遥翔</v>
      </c>
      <c r="D33" s="275"/>
      <c r="E33" s="275"/>
      <c r="F33" s="275"/>
      <c r="G33" s="262">
        <f>IF(入力!G33="","",入力!G33)</f>
        <v>4</v>
      </c>
      <c r="H33" s="262" t="str">
        <f>IF(入力!H33="","",入力!H33)</f>
        <v/>
      </c>
      <c r="I33" s="262" t="str">
        <f>IF(入力!I33="","",入力!I33)</f>
        <v>千葉市立星久喜小学校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514618993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7</v>
      </c>
      <c r="C35" s="274" t="str">
        <f>IF(入力!C36="","",入力!C36&amp;"　"&amp;入力!E36)</f>
        <v>久我　勇人</v>
      </c>
      <c r="D35" s="275"/>
      <c r="E35" s="275"/>
      <c r="F35" s="275"/>
      <c r="G35" s="262">
        <f>IF(入力!G35="","",入力!G35)</f>
        <v>2</v>
      </c>
      <c r="H35" s="262" t="str">
        <f>IF(入力!H35="","",入力!H35)</f>
        <v/>
      </c>
      <c r="I35" s="262" t="str">
        <f>IF(入力!I35="","",入力!I35)</f>
        <v>千葉市立犢橋小学校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514384207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8</v>
      </c>
      <c r="C37" s="274" t="str">
        <f>IF(入力!C38="","",入力!C38&amp;"　"&amp;入力!E38)</f>
        <v>山田　大</v>
      </c>
      <c r="D37" s="275"/>
      <c r="E37" s="275"/>
      <c r="F37" s="275"/>
      <c r="G37" s="262">
        <f>IF(入力!G37="","",入力!G37)</f>
        <v>1</v>
      </c>
      <c r="H37" s="262" t="str">
        <f>IF(入力!H37="","",入力!H37)</f>
        <v/>
      </c>
      <c r="I37" s="262" t="str">
        <f>IF(入力!I37="","",入力!I37)</f>
        <v>千葉市立幸町第三小学校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515680230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9</v>
      </c>
      <c r="C39" s="274" t="str">
        <f>IF(入力!C40="","",入力!C40&amp;"　"&amp;入力!E40)</f>
        <v>村山　涼真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院内小学校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515680262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5"/>
      <c r="AZ1" s="298"/>
      <c r="BA1" s="298"/>
      <c r="BB1" s="4" t="s">
        <v>29</v>
      </c>
      <c r="BC1" s="5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32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37</v>
      </c>
      <c r="D16" s="310"/>
      <c r="E16" s="310"/>
      <c r="F16" s="310"/>
      <c r="G16" s="311"/>
      <c r="H16" s="336" t="s">
        <v>66</v>
      </c>
      <c r="I16" s="337"/>
      <c r="J16" s="337"/>
      <c r="K16" s="310" t="str">
        <f>IF(入力!C2="","",入力!C2)</f>
        <v/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1" t="s">
        <v>38</v>
      </c>
      <c r="AK16" s="302"/>
      <c r="AL16" s="302"/>
      <c r="AM16" s="303"/>
      <c r="AN16" s="330" t="str">
        <f>IF(入力!P3="","",入力!P3)</f>
        <v>中央区</v>
      </c>
      <c r="AO16" s="331"/>
      <c r="AP16" s="331"/>
      <c r="AQ16" s="331"/>
      <c r="AR16" s="331"/>
      <c r="AS16" s="331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/>
      </c>
      <c r="BA16" s="317"/>
      <c r="BB16" s="317"/>
      <c r="BC16" s="317"/>
      <c r="BD16" s="317"/>
      <c r="BE16" s="317"/>
      <c r="BF16" s="370" t="s">
        <v>40</v>
      </c>
    </row>
    <row r="17" spans="3:58" ht="4.5" customHeight="1">
      <c r="C17" s="368"/>
      <c r="D17" s="313"/>
      <c r="E17" s="313"/>
      <c r="F17" s="313"/>
      <c r="G17" s="314"/>
      <c r="H17" s="326" t="str">
        <f>IF(入力!C3="","",入力!C3)</f>
        <v>千葉中央ジュニアクラブ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(男子)</v>
      </c>
      <c r="V17" s="322"/>
      <c r="W17" s="322"/>
      <c r="X17" s="323"/>
      <c r="Y17" s="352">
        <f>IF(入力!C4="","",入力!C4)</f>
        <v>433671911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4"/>
      <c r="AK17" s="305"/>
      <c r="AL17" s="305"/>
      <c r="AM17" s="306"/>
      <c r="AN17" s="332"/>
      <c r="AO17" s="333"/>
      <c r="AP17" s="333"/>
      <c r="AQ17" s="333"/>
      <c r="AR17" s="333"/>
      <c r="AS17" s="333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71"/>
    </row>
    <row r="18" spans="3:58" ht="16.5" customHeight="1">
      <c r="C18" s="369"/>
      <c r="D18" s="295"/>
      <c r="E18" s="295"/>
      <c r="F18" s="295"/>
      <c r="G18" s="315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4"/>
      <c r="V18" s="324"/>
      <c r="W18" s="324"/>
      <c r="X18" s="325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7"/>
      <c r="AK18" s="282"/>
      <c r="AL18" s="282"/>
      <c r="AM18" s="308"/>
      <c r="AN18" s="334"/>
      <c r="AO18" s="335"/>
      <c r="AP18" s="335"/>
      <c r="AQ18" s="335"/>
      <c r="AR18" s="335"/>
      <c r="AS18" s="335"/>
      <c r="AT18" s="282"/>
      <c r="AU18" s="308"/>
      <c r="AV18" s="296"/>
      <c r="AW18" s="295"/>
      <c r="AX18" s="295"/>
      <c r="AY18" s="315"/>
      <c r="AZ18" s="320" t="str">
        <f>IF(入力!AE5="","",入力!AE5)</f>
        <v/>
      </c>
      <c r="BA18" s="321"/>
      <c r="BB18" s="321"/>
      <c r="BC18" s="321"/>
      <c r="BD18" s="321"/>
      <c r="BE18" s="321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0"/>
    </row>
    <row r="20" spans="3:58" ht="15" customHeight="1">
      <c r="C20" s="285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4">
        <f>IF(入力!J7="","",入力!J7)</f>
        <v>21057</v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 t="str">
        <f>IF(入力!J9="","",入力!J9)</f>
        <v/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 t="str">
        <f>IF(入力!J11="","",入力!J11)</f>
        <v/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4"/>
    </row>
    <row r="21" spans="3:58" ht="15" customHeight="1">
      <c r="C21" s="285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4">
        <f>IF(入力!M7="","",入力!M7)</f>
        <v>320914</v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/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4"/>
    </row>
    <row r="22" spans="3:58" ht="12" customHeight="1">
      <c r="C22" s="375" t="s">
        <v>71</v>
      </c>
      <c r="D22" s="376"/>
      <c r="E22" s="376"/>
      <c r="F22" s="376"/>
      <c r="G22" s="377"/>
      <c r="H22" s="378" t="str">
        <f>IF(入力!C7="","",入力!C7&amp;"　"&amp;入力!E7)</f>
        <v>ヤマカワ　ミキオ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81" t="s">
        <v>45</v>
      </c>
      <c r="S22" s="286"/>
      <c r="T22" s="288">
        <f>IF(入力!AT7="","",入力!AT7)</f>
        <v>62</v>
      </c>
      <c r="U22" s="289"/>
      <c r="V22" s="290"/>
      <c r="W22" s="281" t="s">
        <v>46</v>
      </c>
      <c r="X22" s="281"/>
      <c r="Y22" s="281"/>
      <c r="Z22" s="14" t="s">
        <v>72</v>
      </c>
      <c r="AA22" s="15"/>
      <c r="AB22" s="286" t="str">
        <f>IF(入力!R7="","",入力!R7)</f>
        <v/>
      </c>
      <c r="AC22" s="286"/>
      <c r="AD22" s="286"/>
      <c r="AE22" s="286"/>
      <c r="AF22" s="16" t="s">
        <v>73</v>
      </c>
      <c r="AG22" s="286" t="str">
        <f>IF(入力!W7="","",入力!W7)</f>
        <v/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81" t="s">
        <v>47</v>
      </c>
      <c r="AV22" s="286"/>
      <c r="AW22" s="286"/>
      <c r="AX22" s="17" t="s">
        <v>74</v>
      </c>
      <c r="AY22" s="286" t="str">
        <f>IF(入力!AL7="","",入力!AL7)</f>
        <v>043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69" t="s">
        <v>48</v>
      </c>
      <c r="D23" s="295"/>
      <c r="E23" s="295"/>
      <c r="F23" s="295"/>
      <c r="G23" s="315"/>
      <c r="H23" s="344" t="str">
        <f>IF(入力!C8="","",入力!C8&amp;"　"&amp;入力!E8)</f>
        <v>山川　幹夫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5"/>
      <c r="S23" s="295"/>
      <c r="T23" s="291"/>
      <c r="U23" s="292"/>
      <c r="V23" s="293"/>
      <c r="W23" s="282"/>
      <c r="X23" s="282"/>
      <c r="Y23" s="282"/>
      <c r="Z23" s="328" t="str">
        <f>IF(入力!P8="","",入力!P8)</f>
        <v>習志野市東習志野2-18-22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79"/>
      <c r="AU23" s="295"/>
      <c r="AV23" s="295"/>
      <c r="AW23" s="295"/>
      <c r="AX23" s="296" t="str">
        <f>IF(入力!AK8="","",入力!AK8)</f>
        <v>272</v>
      </c>
      <c r="AY23" s="295"/>
      <c r="AZ23" s="295"/>
      <c r="BA23" s="295"/>
      <c r="BB23" s="19" t="s">
        <v>76</v>
      </c>
      <c r="BC23" s="295" t="str">
        <f>IF(入力!AP8="","",入力!AP8)</f>
        <v>2288</v>
      </c>
      <c r="BD23" s="295"/>
      <c r="BE23" s="295"/>
      <c r="BF23" s="297"/>
    </row>
    <row r="24" spans="3:58" ht="12" customHeight="1">
      <c r="C24" s="375" t="s">
        <v>77</v>
      </c>
      <c r="D24" s="376"/>
      <c r="E24" s="376"/>
      <c r="F24" s="376"/>
      <c r="G24" s="377"/>
      <c r="H24" s="378" t="str">
        <f>IF(入力!C9="","",入力!C9&amp;"　"&amp;入力!E9)</f>
        <v>ワタナベ　カオル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81" t="s">
        <v>45</v>
      </c>
      <c r="S24" s="286"/>
      <c r="T24" s="288">
        <f>IF(入力!AT9="","",入力!AT9)</f>
        <v>41</v>
      </c>
      <c r="U24" s="289"/>
      <c r="V24" s="290"/>
      <c r="W24" s="281" t="s">
        <v>46</v>
      </c>
      <c r="X24" s="281"/>
      <c r="Y24" s="281"/>
      <c r="Z24" s="14" t="s">
        <v>72</v>
      </c>
      <c r="AA24" s="15"/>
      <c r="AB24" s="286" t="str">
        <f>IF(入力!R9="","",入力!R9)</f>
        <v/>
      </c>
      <c r="AC24" s="286"/>
      <c r="AD24" s="286"/>
      <c r="AE24" s="286"/>
      <c r="AF24" s="16" t="s">
        <v>73</v>
      </c>
      <c r="AG24" s="286" t="str">
        <f>IF(入力!W9="","",入力!W9)</f>
        <v/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81" t="s">
        <v>47</v>
      </c>
      <c r="AV24" s="286"/>
      <c r="AW24" s="286"/>
      <c r="AX24" s="17" t="s">
        <v>74</v>
      </c>
      <c r="AY24" s="286" t="str">
        <f>IF(入力!AL9="","",入力!AL9)</f>
        <v>043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69" t="s">
        <v>78</v>
      </c>
      <c r="D25" s="295"/>
      <c r="E25" s="295"/>
      <c r="F25" s="295"/>
      <c r="G25" s="315"/>
      <c r="H25" s="344" t="str">
        <f>IF(入力!C10="","",入力!C10&amp;"　"&amp;入力!E10)</f>
        <v>渡辺　薫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5"/>
      <c r="S25" s="295"/>
      <c r="T25" s="291"/>
      <c r="U25" s="292"/>
      <c r="V25" s="293"/>
      <c r="W25" s="282"/>
      <c r="X25" s="282"/>
      <c r="Y25" s="282"/>
      <c r="Z25" s="328" t="str">
        <f>IF(入力!P10="","",入力!P10)</f>
        <v>千葉市花見川区長作町851-4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79"/>
      <c r="AU25" s="295"/>
      <c r="AV25" s="295"/>
      <c r="AW25" s="295"/>
      <c r="AX25" s="296" t="str">
        <f>IF(入力!AK10="","",入力!AK10)</f>
        <v>308</v>
      </c>
      <c r="AY25" s="295"/>
      <c r="AZ25" s="295"/>
      <c r="BA25" s="295"/>
      <c r="BB25" s="19" t="s">
        <v>76</v>
      </c>
      <c r="BC25" s="295" t="str">
        <f>IF(入力!AP10="","",入力!AP10)</f>
        <v>7166</v>
      </c>
      <c r="BD25" s="295"/>
      <c r="BE25" s="295"/>
      <c r="BF25" s="297"/>
    </row>
    <row r="26" spans="3:58" ht="12" customHeight="1">
      <c r="C26" s="375" t="s">
        <v>71</v>
      </c>
      <c r="D26" s="376"/>
      <c r="E26" s="376"/>
      <c r="F26" s="376"/>
      <c r="G26" s="377"/>
      <c r="H26" s="378" t="str">
        <f>IF(入力!C11="","",入力!C11&amp;"　"&amp;入力!E11)</f>
        <v>スズキ　カオリ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81" t="s">
        <v>45</v>
      </c>
      <c r="S26" s="286"/>
      <c r="T26" s="288">
        <f>IF(入力!AT11="","",入力!AT11)</f>
        <v>39</v>
      </c>
      <c r="U26" s="289"/>
      <c r="V26" s="290"/>
      <c r="W26" s="281" t="s">
        <v>46</v>
      </c>
      <c r="X26" s="281"/>
      <c r="Y26" s="281"/>
      <c r="Z26" s="14" t="s">
        <v>72</v>
      </c>
      <c r="AA26" s="15"/>
      <c r="AB26" s="286" t="str">
        <f>IF(入力!R11="","",入力!R11)</f>
        <v/>
      </c>
      <c r="AC26" s="286"/>
      <c r="AD26" s="286"/>
      <c r="AE26" s="286"/>
      <c r="AF26" s="16" t="s">
        <v>73</v>
      </c>
      <c r="AG26" s="286" t="str">
        <f>IF(入力!W11="","",入力!W11)</f>
        <v/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81" t="s">
        <v>47</v>
      </c>
      <c r="AV26" s="286"/>
      <c r="AW26" s="286"/>
      <c r="AX26" s="17" t="s">
        <v>74</v>
      </c>
      <c r="AY26" s="286" t="str">
        <f>IF(入力!AL11="","",入力!AL11)</f>
        <v/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69" t="s">
        <v>79</v>
      </c>
      <c r="D27" s="295"/>
      <c r="E27" s="295"/>
      <c r="F27" s="295"/>
      <c r="G27" s="315"/>
      <c r="H27" s="344" t="str">
        <f>IF(入力!C12="","",入力!C12&amp;"　"&amp;入力!E12)</f>
        <v>鈴木　かおり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5"/>
      <c r="S27" s="295"/>
      <c r="T27" s="291"/>
      <c r="U27" s="292"/>
      <c r="V27" s="293"/>
      <c r="W27" s="282"/>
      <c r="X27" s="282"/>
      <c r="Y27" s="282"/>
      <c r="Z27" s="328" t="str">
        <f>IF(入力!P12="","",入力!P12)</f>
        <v>千葉市花見川区長作町1103-24</v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79"/>
      <c r="AU27" s="295"/>
      <c r="AV27" s="295"/>
      <c r="AW27" s="295"/>
      <c r="AX27" s="296" t="str">
        <f>IF(入力!AK12="","",入力!AK12)</f>
        <v/>
      </c>
      <c r="AY27" s="295"/>
      <c r="AZ27" s="295"/>
      <c r="BA27" s="295"/>
      <c r="BB27" s="19" t="s">
        <v>76</v>
      </c>
      <c r="BC27" s="295" t="str">
        <f>IF(入力!AP12="","",入力!AP12)</f>
        <v/>
      </c>
      <c r="BD27" s="295"/>
      <c r="BE27" s="295"/>
      <c r="BF27" s="297"/>
    </row>
    <row r="28" spans="3:58" ht="12" customHeight="1">
      <c r="C28" s="375" t="s">
        <v>71</v>
      </c>
      <c r="D28" s="376"/>
      <c r="E28" s="376"/>
      <c r="F28" s="376"/>
      <c r="G28" s="377"/>
      <c r="H28" s="378" t="str">
        <f>IF(入力!C15="","",入力!C15&amp;"　"&amp;入力!E15)</f>
        <v>アサシ　トモミ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81" t="s">
        <v>45</v>
      </c>
      <c r="S28" s="286"/>
      <c r="T28" s="288" t="str">
        <f>IF(入力!AT15="","",入力!AT15)</f>
        <v/>
      </c>
      <c r="U28" s="289"/>
      <c r="V28" s="290"/>
      <c r="W28" s="281" t="s">
        <v>46</v>
      </c>
      <c r="X28" s="281"/>
      <c r="Y28" s="281"/>
      <c r="Z28" s="14" t="s">
        <v>72</v>
      </c>
      <c r="AA28" s="15"/>
      <c r="AB28" s="286" t="str">
        <f>IF(入力!R15="","",入力!R15)</f>
        <v/>
      </c>
      <c r="AC28" s="286"/>
      <c r="AD28" s="286"/>
      <c r="AE28" s="286"/>
      <c r="AF28" s="16" t="s">
        <v>73</v>
      </c>
      <c r="AG28" s="286" t="str">
        <f>IF(入力!W15="","",入力!W15)</f>
        <v/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81" t="s">
        <v>47</v>
      </c>
      <c r="AV28" s="286"/>
      <c r="AW28" s="286"/>
      <c r="AX28" s="17" t="s">
        <v>74</v>
      </c>
      <c r="AY28" s="286" t="str">
        <f>IF(入力!AL15="","",入力!AL15)</f>
        <v>043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84" t="str">
        <f>IF(入力!C16="","",入力!C16&amp;"　"&amp;入力!E16)</f>
        <v>浅井　友美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3"/>
      <c r="S29" s="373"/>
      <c r="T29" s="381"/>
      <c r="U29" s="382"/>
      <c r="V29" s="383"/>
      <c r="W29" s="380"/>
      <c r="X29" s="380"/>
      <c r="Y29" s="380"/>
      <c r="Z29" s="397" t="str">
        <f>IF(入力!P16="","",入力!P16)</f>
        <v>千葉市美浜区真砂2-4-2-405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3"/>
      <c r="AV29" s="373"/>
      <c r="AW29" s="373"/>
      <c r="AX29" s="400" t="str">
        <f>IF(入力!AK16="","",入力!AK16)</f>
        <v>278</v>
      </c>
      <c r="AY29" s="373"/>
      <c r="AZ29" s="373"/>
      <c r="BA29" s="373"/>
      <c r="BB29" s="73" t="s">
        <v>76</v>
      </c>
      <c r="BC29" s="373" t="str">
        <f>IF(入力!AP16="","",入力!AP16)</f>
        <v>6642</v>
      </c>
      <c r="BD29" s="373"/>
      <c r="BE29" s="373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アサイ　タケル
浅井　健留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千葉市立真砂東小学校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512467370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176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3</v>
      </c>
      <c r="D36" s="416"/>
      <c r="E36" s="417"/>
      <c r="F36" s="402" t="str">
        <f>IF(入力!C28="","",入力!C27&amp;"　"&amp;入力!E27&amp;"
"&amp;入力!C28&amp;"　"&amp;入力!E28)</f>
        <v>ヤマダ　カズヤ
山田　和矢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5</v>
      </c>
      <c r="R36" s="390"/>
      <c r="S36" s="391"/>
      <c r="T36" s="408" t="str">
        <f>IF(入力!I27="","",入力!I27)</f>
        <v>千葉市立幸町第三小学校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512467414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155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4</v>
      </c>
      <c r="D38" s="416"/>
      <c r="E38" s="417"/>
      <c r="F38" s="402" t="str">
        <f>IF(入力!C30="","",入力!C29&amp;"　"&amp;入力!E29&amp;"
"&amp;入力!C30&amp;"　"&amp;入力!E30)</f>
        <v>ワタナベ　ノア
渡辺　伸空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4</v>
      </c>
      <c r="R38" s="390"/>
      <c r="S38" s="391"/>
      <c r="T38" s="408" t="str">
        <f>IF(入力!I29="","",入力!I29)</f>
        <v>千葉市立長作小学校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513457615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142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5</v>
      </c>
      <c r="D40" s="416"/>
      <c r="E40" s="417"/>
      <c r="F40" s="402" t="str">
        <f>IF(入力!C32="","",入力!C31&amp;"　"&amp;入力!E31&amp;"
"&amp;入力!C32&amp;"　"&amp;入力!E32)</f>
        <v>スズキ　ケイタ
鈴木　啓大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4</v>
      </c>
      <c r="R40" s="390"/>
      <c r="S40" s="391"/>
      <c r="T40" s="408" t="str">
        <f>IF(入力!I31="","",入力!I31)</f>
        <v>千葉市立長作小学校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514594875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140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6</v>
      </c>
      <c r="D42" s="416"/>
      <c r="E42" s="417"/>
      <c r="F42" s="402" t="str">
        <f>IF(入力!C34="","",入力!C33&amp;"　"&amp;入力!E33&amp;"
"&amp;入力!C34&amp;"　"&amp;入力!E34)</f>
        <v>カサイ　ハルト
笠井　遥翔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4</v>
      </c>
      <c r="R42" s="390"/>
      <c r="S42" s="391"/>
      <c r="T42" s="408" t="str">
        <f>IF(入力!I33="","",入力!I33)</f>
        <v>千葉市立星久喜小学校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514618993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130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7</v>
      </c>
      <c r="D44" s="416"/>
      <c r="E44" s="417"/>
      <c r="F44" s="402" t="str">
        <f>IF(入力!C36="","",入力!C35&amp;"　"&amp;入力!E35&amp;"
"&amp;入力!C36&amp;"　"&amp;入力!E36)</f>
        <v>クガ　ハヤト
久我　勇人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2</v>
      </c>
      <c r="R44" s="390"/>
      <c r="S44" s="391"/>
      <c r="T44" s="408" t="str">
        <f>IF(入力!I35="","",入力!I35)</f>
        <v>千葉市立犢橋小学校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514384207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155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8</v>
      </c>
      <c r="D46" s="416"/>
      <c r="E46" s="417"/>
      <c r="F46" s="402" t="str">
        <f>IF(入力!C38="","",入力!C37&amp;"　"&amp;入力!E37&amp;"
"&amp;入力!C38&amp;"　"&amp;入力!E38)</f>
        <v>ヤマダ　マサル
山田　大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1</v>
      </c>
      <c r="R46" s="390"/>
      <c r="S46" s="391"/>
      <c r="T46" s="408" t="str">
        <f>IF(入力!I37="","",入力!I37)</f>
        <v>千葉市立幸町第三小学校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515680230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126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9</v>
      </c>
      <c r="D48" s="416"/>
      <c r="E48" s="417"/>
      <c r="F48" s="402" t="str">
        <f>IF(入力!C40="","",入力!C39&amp;"　"&amp;入力!E39&amp;"
"&amp;入力!C40&amp;"　"&amp;入力!E40)</f>
        <v>ムラヤマ　リョウマ
村山　涼真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5</v>
      </c>
      <c r="R48" s="390"/>
      <c r="S48" s="391"/>
      <c r="T48" s="408" t="str">
        <f>IF(入力!I39="","",入力!I39)</f>
        <v>院内小学校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515680262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145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 t="str">
        <f>IF(入力!B41="","",入力!B41)</f>
        <v/>
      </c>
      <c r="D50" s="416"/>
      <c r="E50" s="417"/>
      <c r="F50" s="402" t="str">
        <f>IF(入力!C42="","",入力!C41&amp;"　"&amp;入力!E41&amp;"
"&amp;入力!C42&amp;"　"&amp;入力!E42)</f>
        <v/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 t="str">
        <f>IF(入力!G41="","",入力!G41)</f>
        <v/>
      </c>
      <c r="R50" s="390"/>
      <c r="S50" s="391"/>
      <c r="T50" s="408" t="str">
        <f>IF(入力!I41="","",入力!I41)</f>
        <v/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 t="str">
        <f>IF(入力!M41="","",入力!M41)</f>
        <v/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 t="str">
        <f>IF(入力!P41="","",入力!P41)</f>
        <v/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 t="str">
        <f>IF(入力!B43="","",入力!B43)</f>
        <v/>
      </c>
      <c r="D52" s="416"/>
      <c r="E52" s="417"/>
      <c r="F52" s="402" t="str">
        <f>IF(入力!C44="","",入力!C43&amp;"　"&amp;入力!E43&amp;"
"&amp;入力!C44&amp;"　"&amp;入力!E44)</f>
        <v/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 t="str">
        <f>IF(入力!G43="","",入力!G43)</f>
        <v/>
      </c>
      <c r="R52" s="390"/>
      <c r="S52" s="391"/>
      <c r="T52" s="408" t="str">
        <f>IF(入力!I43="","",入力!I43)</f>
        <v/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 t="str">
        <f>IF(入力!M43="","",入力!M43)</f>
        <v/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 t="str">
        <f>IF(入力!P43="","",入力!P43)</f>
        <v/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 t="str">
        <f>IF(入力!B45="","",入力!B45)</f>
        <v/>
      </c>
      <c r="D54" s="416"/>
      <c r="E54" s="417"/>
      <c r="F54" s="402" t="str">
        <f>IF(入力!C46="","",入力!C45&amp;"　"&amp;入力!E45&amp;"
"&amp;入力!C46&amp;"　"&amp;入力!E46)</f>
        <v/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 t="str">
        <f>IF(入力!G45="","",入力!G45)</f>
        <v/>
      </c>
      <c r="R54" s="390"/>
      <c r="S54" s="391"/>
      <c r="T54" s="408" t="str">
        <f>IF(入力!I45="","",入力!I45)</f>
        <v/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 t="str">
        <f>IF(入力!M45="","",入力!M45)</f>
        <v/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 t="str">
        <f>IF(入力!P45="","",入力!P45)</f>
        <v/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 t="str">
        <f>IF(入力!B47="","",入力!B47)</f>
        <v/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千葉中央ジュニアクラブ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433671911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山川　幹夫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508326670</v>
      </c>
      <c r="H7" s="264"/>
      <c r="I7" s="264"/>
      <c r="J7" s="264">
        <f>IF(入力!J7="","",入力!J7)</f>
        <v>21057</v>
      </c>
      <c r="K7" s="264"/>
      <c r="L7" s="264"/>
      <c r="M7" s="264">
        <f>IF(入力!M7="","",入力!M7)</f>
        <v>320914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渡辺　薫</v>
      </c>
      <c r="D9" s="275"/>
      <c r="E9" s="275"/>
      <c r="F9" s="275"/>
      <c r="G9" s="264">
        <f>IF(入力!G9="","",入力!G9)</f>
        <v>513386318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鈴木　かおり</v>
      </c>
      <c r="D11" s="275"/>
      <c r="E11" s="275"/>
      <c r="F11" s="275"/>
      <c r="G11" s="264">
        <f>IF(入力!G11="","",入力!G11)</f>
        <v>514752218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浅井　友美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浅井　友美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千葉市美浜区真砂2-4-2-405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043-278-6642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/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浅井　健留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千葉市立真砂東小学校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512467370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3</v>
      </c>
      <c r="C27" s="274" t="str">
        <f>IF(入力!C28="","",入力!C28&amp;"　"&amp;入力!E28)</f>
        <v>山田　和矢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千葉市立幸町第三小学校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512467414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4</v>
      </c>
      <c r="C29" s="274" t="str">
        <f>IF(入力!C30="","",入力!C30&amp;"　"&amp;入力!E30)</f>
        <v>渡辺　伸空</v>
      </c>
      <c r="D29" s="275"/>
      <c r="E29" s="275"/>
      <c r="F29" s="275"/>
      <c r="G29" s="262">
        <f>IF(入力!G29="","",入力!G29)</f>
        <v>4</v>
      </c>
      <c r="H29" s="262" t="str">
        <f>IF(入力!H29="","",入力!H29)</f>
        <v/>
      </c>
      <c r="I29" s="262" t="str">
        <f>IF(入力!I29="","",入力!I29)</f>
        <v>千葉市立長作小学校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513457615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5</v>
      </c>
      <c r="C31" s="274" t="str">
        <f>IF(入力!C32="","",入力!C32&amp;"　"&amp;入力!E32)</f>
        <v>鈴木　啓大</v>
      </c>
      <c r="D31" s="275"/>
      <c r="E31" s="275"/>
      <c r="F31" s="275"/>
      <c r="G31" s="262">
        <f>IF(入力!G31="","",入力!G31)</f>
        <v>4</v>
      </c>
      <c r="H31" s="262" t="str">
        <f>IF(入力!H31="","",入力!H31)</f>
        <v/>
      </c>
      <c r="I31" s="262" t="str">
        <f>IF(入力!I31="","",入力!I31)</f>
        <v>千葉市立長作小学校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514594875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6</v>
      </c>
      <c r="C33" s="274" t="str">
        <f>IF(入力!C34="","",入力!C34&amp;"　"&amp;入力!E34)</f>
        <v>笠井　遥翔</v>
      </c>
      <c r="D33" s="275"/>
      <c r="E33" s="275"/>
      <c r="F33" s="275"/>
      <c r="G33" s="262">
        <f>IF(入力!G33="","",入力!G33)</f>
        <v>4</v>
      </c>
      <c r="H33" s="262" t="str">
        <f>IF(入力!H33="","",入力!H33)</f>
        <v/>
      </c>
      <c r="I33" s="262" t="str">
        <f>IF(入力!I33="","",入力!I33)</f>
        <v>千葉市立星久喜小学校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514618993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7</v>
      </c>
      <c r="C35" s="274" t="str">
        <f>IF(入力!C36="","",入力!C36&amp;"　"&amp;入力!E36)</f>
        <v>久我　勇人</v>
      </c>
      <c r="D35" s="275"/>
      <c r="E35" s="275"/>
      <c r="F35" s="275"/>
      <c r="G35" s="262">
        <f>IF(入力!G35="","",入力!G35)</f>
        <v>2</v>
      </c>
      <c r="H35" s="262" t="str">
        <f>IF(入力!H35="","",入力!H35)</f>
        <v/>
      </c>
      <c r="I35" s="262" t="str">
        <f>IF(入力!I35="","",入力!I35)</f>
        <v>千葉市立犢橋小学校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514384207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8</v>
      </c>
      <c r="C37" s="274" t="str">
        <f>IF(入力!C38="","",入力!C38&amp;"　"&amp;入力!E38)</f>
        <v>山田　大</v>
      </c>
      <c r="D37" s="275"/>
      <c r="E37" s="275"/>
      <c r="F37" s="275"/>
      <c r="G37" s="262">
        <f>IF(入力!G37="","",入力!G37)</f>
        <v>1</v>
      </c>
      <c r="H37" s="262" t="str">
        <f>IF(入力!H37="","",入力!H37)</f>
        <v/>
      </c>
      <c r="I37" s="262" t="str">
        <f>IF(入力!I37="","",入力!I37)</f>
        <v>千葉市立幸町第三小学校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515680230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9</v>
      </c>
      <c r="C39" s="274" t="str">
        <f>IF(入力!C40="","",入力!C40&amp;"　"&amp;入力!E40)</f>
        <v>村山　涼真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院内小学校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515680262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千葉中央ジュニアクラブ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433671911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山川　幹夫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508326670</v>
      </c>
      <c r="H7" s="264"/>
      <c r="I7" s="264"/>
      <c r="J7" s="264">
        <f>IF(入力!J7="","",入力!J7)</f>
        <v>21057</v>
      </c>
      <c r="K7" s="264"/>
      <c r="L7" s="264"/>
      <c r="M7" s="264">
        <f>IF(入力!M7="","",入力!M7)</f>
        <v>320914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渡辺　薫</v>
      </c>
      <c r="D9" s="275"/>
      <c r="E9" s="275"/>
      <c r="F9" s="275"/>
      <c r="G9" s="264">
        <f>IF(入力!G9="","",入力!G9)</f>
        <v>513386318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鈴木　かおり</v>
      </c>
      <c r="D11" s="275"/>
      <c r="E11" s="275"/>
      <c r="F11" s="275"/>
      <c r="G11" s="264">
        <f>IF(入力!G11="","",入力!G11)</f>
        <v>514752218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浅井　友美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浅井　友美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千葉市美浜区真砂2-4-2-405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043-278-6642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/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浅井　健留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千葉市立真砂東小学校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512467370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3</v>
      </c>
      <c r="C27" s="274" t="str">
        <f>IF(入力!C28="","",入力!C28&amp;"　"&amp;入力!E28)</f>
        <v>山田　和矢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千葉市立幸町第三小学校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512467414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4</v>
      </c>
      <c r="C29" s="274" t="str">
        <f>IF(入力!C30="","",入力!C30&amp;"　"&amp;入力!E30)</f>
        <v>渡辺　伸空</v>
      </c>
      <c r="D29" s="275"/>
      <c r="E29" s="275"/>
      <c r="F29" s="275"/>
      <c r="G29" s="262">
        <f>IF(入力!G29="","",入力!G29)</f>
        <v>4</v>
      </c>
      <c r="H29" s="262" t="str">
        <f>IF(入力!H29="","",入力!H29)</f>
        <v/>
      </c>
      <c r="I29" s="262" t="str">
        <f>IF(入力!I29="","",入力!I29)</f>
        <v>千葉市立長作小学校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513457615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5</v>
      </c>
      <c r="C31" s="274" t="str">
        <f>IF(入力!C32="","",入力!C32&amp;"　"&amp;入力!E32)</f>
        <v>鈴木　啓大</v>
      </c>
      <c r="D31" s="275"/>
      <c r="E31" s="275"/>
      <c r="F31" s="275"/>
      <c r="G31" s="262">
        <f>IF(入力!G31="","",入力!G31)</f>
        <v>4</v>
      </c>
      <c r="H31" s="262" t="str">
        <f>IF(入力!H31="","",入力!H31)</f>
        <v/>
      </c>
      <c r="I31" s="262" t="str">
        <f>IF(入力!I31="","",入力!I31)</f>
        <v>千葉市立長作小学校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514594875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6</v>
      </c>
      <c r="C33" s="274" t="str">
        <f>IF(入力!C34="","",入力!C34&amp;"　"&amp;入力!E34)</f>
        <v>笠井　遥翔</v>
      </c>
      <c r="D33" s="275"/>
      <c r="E33" s="275"/>
      <c r="F33" s="275"/>
      <c r="G33" s="262">
        <f>IF(入力!G33="","",入力!G33)</f>
        <v>4</v>
      </c>
      <c r="H33" s="262" t="str">
        <f>IF(入力!H33="","",入力!H33)</f>
        <v/>
      </c>
      <c r="I33" s="262" t="str">
        <f>IF(入力!I33="","",入力!I33)</f>
        <v>千葉市立星久喜小学校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514618993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7</v>
      </c>
      <c r="C35" s="274" t="str">
        <f>IF(入力!C36="","",入力!C36&amp;"　"&amp;入力!E36)</f>
        <v>久我　勇人</v>
      </c>
      <c r="D35" s="275"/>
      <c r="E35" s="275"/>
      <c r="F35" s="275"/>
      <c r="G35" s="262">
        <f>IF(入力!G35="","",入力!G35)</f>
        <v>2</v>
      </c>
      <c r="H35" s="262" t="str">
        <f>IF(入力!H35="","",入力!H35)</f>
        <v/>
      </c>
      <c r="I35" s="262" t="str">
        <f>IF(入力!I35="","",入力!I35)</f>
        <v>千葉市立犢橋小学校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514384207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8</v>
      </c>
      <c r="C37" s="274" t="str">
        <f>IF(入力!C38="","",入力!C38&amp;"　"&amp;入力!E38)</f>
        <v>山田　大</v>
      </c>
      <c r="D37" s="275"/>
      <c r="E37" s="275"/>
      <c r="F37" s="275"/>
      <c r="G37" s="262">
        <f>IF(入力!G37="","",入力!G37)</f>
        <v>1</v>
      </c>
      <c r="H37" s="262" t="str">
        <f>IF(入力!H37="","",入力!H37)</f>
        <v/>
      </c>
      <c r="I37" s="262" t="str">
        <f>IF(入力!I37="","",入力!I37)</f>
        <v>千葉市立幸町第三小学校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515680230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9</v>
      </c>
      <c r="C39" s="274" t="str">
        <f>IF(入力!C40="","",入力!C40&amp;"　"&amp;入力!E40)</f>
        <v>村山　涼真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院内小学校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515680262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C25" sqref="C25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7</v>
      </c>
      <c r="J5" s="443" t="str">
        <f>IF(入力!A55="","",入力!A55)</f>
        <v>今年、3回目の県大会に出場することが出来ました。今回は新しい仲間が増えてチームが明るくなりました。今大会も、明るく、楽しく、元気よくを目標にし、関東大会を目指して頑張ります。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千葉中央ジュニアクラブ</v>
      </c>
      <c r="C7" s="33" t="str">
        <f>IF(入力!C2="","",入力!C2)</f>
        <v/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433671911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山川</v>
      </c>
      <c r="D16" s="33" t="str">
        <f>IF(入力!E8="","",入力!E8)</f>
        <v>幹夫</v>
      </c>
      <c r="E16" s="33" t="str">
        <f>IF(入力!C7="","",入力!C7)</f>
        <v>ヤマカワ</v>
      </c>
      <c r="F16" s="33" t="str">
        <f>IF(入力!E7="","",入力!E7)</f>
        <v>ミキオ</v>
      </c>
      <c r="G16" s="33">
        <f>IF(入力!G7="","",入力!G7)</f>
        <v>508326670</v>
      </c>
      <c r="H16" s="33">
        <f>IF(入力!J7="","",入力!J7)</f>
        <v>21057</v>
      </c>
      <c r="I16" s="33">
        <f>IF(入力!M7="","",入力!M7)</f>
        <v>320914</v>
      </c>
      <c r="J16" s="33"/>
      <c r="K16" s="33"/>
      <c r="L16" s="33">
        <f>IF(入力!AT7="","",入力!AT7)</f>
        <v>62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習志野市東習志野2-18-22</v>
      </c>
      <c r="U16" s="33" t="str">
        <f>IF(入力!AL7="","",入力!AL7)</f>
        <v>043</v>
      </c>
      <c r="V16" s="33" t="str">
        <f>IF(入力!AK8="","",入力!AK8)</f>
        <v>272</v>
      </c>
      <c r="W16" s="33" t="str">
        <f>IF(入力!AP8="","",入力!AP8)</f>
        <v>2288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渡辺</v>
      </c>
      <c r="D17" s="33" t="str">
        <f>IF(入力!E10="","",入力!E10)</f>
        <v>薫</v>
      </c>
      <c r="E17" s="33" t="str">
        <f>IF(入力!C9="","",入力!C9)</f>
        <v>ワタナベ</v>
      </c>
      <c r="F17" s="33" t="str">
        <f>IF(入力!E9="","",入力!E9)</f>
        <v>カオル</v>
      </c>
      <c r="G17" s="33">
        <f>IF(入力!G9="","",入力!G9)</f>
        <v>513386318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千葉市花見川区長作町851-4</v>
      </c>
      <c r="U17" s="33" t="str">
        <f>IF(入力!AL9="","",入力!AL9)</f>
        <v>043</v>
      </c>
      <c r="V17" s="33" t="str">
        <f>IF(入力!AK10="","",入力!AK10)</f>
        <v>308</v>
      </c>
      <c r="W17" s="33" t="str">
        <f>IF(入力!AP10="","",入力!AP10)</f>
        <v>7166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かおり</v>
      </c>
      <c r="E20" s="33" t="str">
        <f>IF(入力!C11="","",入力!C11)</f>
        <v>スズキ</v>
      </c>
      <c r="F20" s="33" t="str">
        <f>IF(入力!E11="","",入力!E11)</f>
        <v>カオリ</v>
      </c>
      <c r="G20" s="33">
        <f>IF(入力!G11="","",入力!G11)</f>
        <v>514752218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千葉市花見川区長作町1103-24</v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浅井</v>
      </c>
      <c r="D22" s="33" t="str">
        <f>IF(入力!E16="","",入力!E16)</f>
        <v>友美</v>
      </c>
      <c r="E22" s="33" t="str">
        <f>IF(入力!C15="","",入力!C15)</f>
        <v>アサシ</v>
      </c>
      <c r="F22" s="33" t="str">
        <f>IF(入力!E15="","",入力!E15)</f>
        <v>トモミ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千葉市美浜区真砂2-4-2-405</v>
      </c>
      <c r="U22" s="33" t="str">
        <f>IF(入力!AL15="","",入力!AL15)</f>
        <v>043</v>
      </c>
      <c r="V22" s="33" t="str">
        <f>IF(入力!AK16="","",入力!AK16)</f>
        <v>278</v>
      </c>
      <c r="W22" s="33" t="str">
        <f>IF(入力!AP16="","",入力!AP16)</f>
        <v>6642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浅井</v>
      </c>
      <c r="D23" s="33" t="str">
        <f>IF(入力!$E$14="","",入力!$E$14)</f>
        <v>友美</v>
      </c>
      <c r="E23" s="33" t="str">
        <f>IF(入力!$C$13="","",入力!$C$13)</f>
        <v>アサイ</v>
      </c>
      <c r="F23" s="33" t="str">
        <f>IF(入力!$E$13="","",入力!$E$13)</f>
        <v>トモミ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33" t="s">
        <v>267</v>
      </c>
      <c r="D24" s="33" t="s">
        <v>264</v>
      </c>
      <c r="E24" s="75" t="s">
        <v>265</v>
      </c>
      <c r="F24" s="75" t="s">
        <v>266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浅井</v>
      </c>
      <c r="D53" s="33" t="str">
        <f>IF(入力!E26="","",入力!E26)</f>
        <v>健留</v>
      </c>
      <c r="E53" s="33" t="str">
        <f>IF(入力!C25="","",入力!C25)</f>
        <v>アサイ</v>
      </c>
      <c r="F53" s="33" t="str">
        <f>IF(入力!E25="","",入力!E25)</f>
        <v>タケル</v>
      </c>
      <c r="G53" s="33">
        <f>IF(入力!M25="","",入力!M25)</f>
        <v>512467370</v>
      </c>
      <c r="H53" s="33" t="str">
        <f>IF(入力!I25="","",入力!I25)</f>
        <v>千葉市立真砂東小学校</v>
      </c>
      <c r="I53" s="33">
        <f>IF(入力!G25="","",入力!G25)</f>
        <v>6</v>
      </c>
      <c r="J53" s="33">
        <f>IF(入力!P25="","",入力!P25)</f>
        <v>176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3</v>
      </c>
      <c r="C54" s="33" t="str">
        <f>IF(入力!C28="","",入力!C28)</f>
        <v>山田</v>
      </c>
      <c r="D54" s="33" t="str">
        <f>IF(入力!E28="","",入力!E28)</f>
        <v>和矢</v>
      </c>
      <c r="E54" s="33" t="str">
        <f>IF(入力!C27="","",入力!C27)</f>
        <v>ヤマダ</v>
      </c>
      <c r="F54" s="33" t="str">
        <f>IF(入力!E27="","",入力!E27)</f>
        <v>カズヤ</v>
      </c>
      <c r="G54" s="33">
        <f>IF(入力!M27="","",入力!M27)</f>
        <v>512467414</v>
      </c>
      <c r="H54" s="33" t="str">
        <f>IF(入力!I27="","",入力!I27)</f>
        <v>千葉市立幸町第三小学校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渡辺</v>
      </c>
      <c r="D55" s="33" t="str">
        <f>IF(入力!E30="","",入力!E30)</f>
        <v>伸空</v>
      </c>
      <c r="E55" s="33" t="str">
        <f>IF(入力!C29="","",入力!C29)</f>
        <v>ワタナベ</v>
      </c>
      <c r="F55" s="33" t="str">
        <f>IF(入力!E29="","",入力!E29)</f>
        <v>ノア</v>
      </c>
      <c r="G55" s="33">
        <f>IF(入力!M29="","",入力!M29)</f>
        <v>513457615</v>
      </c>
      <c r="H55" s="33" t="str">
        <f>IF(入力!I29="","",入力!I29)</f>
        <v>千葉市立長作小学校</v>
      </c>
      <c r="I55" s="33">
        <f>IF(入力!G29="","",入力!G29)</f>
        <v>4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鈴木</v>
      </c>
      <c r="D56" s="33" t="str">
        <f>IF(入力!E32="","",入力!E32)</f>
        <v>啓大</v>
      </c>
      <c r="E56" s="33" t="str">
        <f>IF(入力!C31="","",入力!C31)</f>
        <v>スズキ</v>
      </c>
      <c r="F56" s="33" t="str">
        <f>IF(入力!E31="","",入力!E31)</f>
        <v>ケイタ</v>
      </c>
      <c r="G56" s="33">
        <f>IF(入力!M31="","",入力!M31)</f>
        <v>514594875</v>
      </c>
      <c r="H56" s="33" t="str">
        <f>IF(入力!I31="","",入力!I31)</f>
        <v>千葉市立長作小学校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笠井</v>
      </c>
      <c r="D57" s="33" t="str">
        <f>IF(入力!E34="","",入力!E34)</f>
        <v>遥翔</v>
      </c>
      <c r="E57" s="33" t="str">
        <f>IF(入力!C33="","",入力!C33)</f>
        <v>カサイ</v>
      </c>
      <c r="F57" s="33" t="str">
        <f>IF(入力!E33="","",入力!E33)</f>
        <v>ハルト</v>
      </c>
      <c r="G57" s="33">
        <f>IF(入力!M33="","",入力!M33)</f>
        <v>514618993</v>
      </c>
      <c r="H57" s="33" t="str">
        <f>IF(入力!I33="","",入力!I33)</f>
        <v>千葉市立星久喜小学校</v>
      </c>
      <c r="I57" s="33">
        <f>IF(入力!G33="","",入力!G33)</f>
        <v>4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久我</v>
      </c>
      <c r="D58" s="33" t="str">
        <f>IF(入力!E36="","",入力!E36)</f>
        <v>勇人</v>
      </c>
      <c r="E58" s="33" t="str">
        <f>IF(入力!C35="","",入力!C35)</f>
        <v>クガ</v>
      </c>
      <c r="F58" s="33" t="str">
        <f>IF(入力!E35="","",入力!E35)</f>
        <v>ハヤト</v>
      </c>
      <c r="G58" s="33">
        <f>IF(入力!M35="","",入力!M35)</f>
        <v>514384207</v>
      </c>
      <c r="H58" s="33" t="str">
        <f>IF(入力!I35="","",入力!I35)</f>
        <v>千葉市立犢橋小学校</v>
      </c>
      <c r="I58" s="33">
        <f>IF(入力!G35="","",入力!G35)</f>
        <v>2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山田</v>
      </c>
      <c r="D59" s="33" t="str">
        <f>IF(入力!E38="","",入力!E38)</f>
        <v>大</v>
      </c>
      <c r="E59" s="33" t="str">
        <f>IF(入力!C37="","",入力!C37)</f>
        <v>ヤマダ</v>
      </c>
      <c r="F59" s="33" t="str">
        <f>IF(入力!E37="","",入力!E37)</f>
        <v>マサル</v>
      </c>
      <c r="G59" s="33">
        <f>IF(入力!M37="","",入力!M37)</f>
        <v>515680230</v>
      </c>
      <c r="H59" s="33" t="str">
        <f>IF(入力!I37="","",入力!I37)</f>
        <v>千葉市立幸町第三小学校</v>
      </c>
      <c r="I59" s="33">
        <f>IF(入力!G37="","",入力!G37)</f>
        <v>1</v>
      </c>
      <c r="J59" s="33">
        <f>IF(入力!P37="","",入力!P37)</f>
        <v>126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村山</v>
      </c>
      <c r="D60" s="33" t="str">
        <f>IF(入力!E40="","",入力!E40)</f>
        <v>涼真</v>
      </c>
      <c r="E60" s="33" t="str">
        <f>IF(入力!C39="","",入力!C39)</f>
        <v>ムラヤマ</v>
      </c>
      <c r="F60" s="33" t="str">
        <f>IF(入力!E39="","",入力!E39)</f>
        <v>リョウマ</v>
      </c>
      <c r="G60" s="33">
        <f>IF(入力!M39="","",入力!M39)</f>
        <v>515680262</v>
      </c>
      <c r="H60" s="33" t="str">
        <f>IF(入力!I39="","",入力!I39)</f>
        <v>院内小学校</v>
      </c>
      <c r="I60" s="33">
        <f>IF(入力!G39="","",入力!G39)</f>
        <v>5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弐番館２階　２</cp:lastModifiedBy>
  <cp:lastPrinted>2016-05-09T15:17:35Z</cp:lastPrinted>
  <dcterms:created xsi:type="dcterms:W3CDTF">2014-04-05T09:56:00Z</dcterms:created>
  <dcterms:modified xsi:type="dcterms:W3CDTF">2016-09-25T02:13:22Z</dcterms:modified>
</cp:coreProperties>
</file>