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<sst xmlns="http://schemas.openxmlformats.org/spreadsheetml/2006/main" count="424" uniqueCount="287">
  <si>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</si>
  <si>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</si>
  <si>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</si>
  <si>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</si>
  <si>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</si>
  <si>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</si>
  <si>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</si>
  <si>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</si>
  <si>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</si>
  <si>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</si>
  <si>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</si>
  <si>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</si>
  <si>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</si>
  <si>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</si>
  <si>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</si>
  <si>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</si>
  <si>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</si>
  <si>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</si>
  <si>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</si>
  <si>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</si>
  <si>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</si>
  <si>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</si>
  <si>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</si>
  <si>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</si>
  <si>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</si>
  <si>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</si>
  <si>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</si>
  <si>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</si>
  <si>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</si>
  <si>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</si>
  <si>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</si>
  <si>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</si>
  <si>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</si>
  <si>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</si>
  <si>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</si>
  <si>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</si>
  <si>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</si>
  <si>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</si>
  <si>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</si>
  <si>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</si>
  <si>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</si>
  <si>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</si>
  <si>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</si>
  <si>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</si>
  <si>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</si>
  <si>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</si>
  <si>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</si>
  <si>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</si>
  <si>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</si>
  <si>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</si>
  <si>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</si>
  <si>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</si>
  <si>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</si>
  <si>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</si>
  <si>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</si>
  <si>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</si>
  <si>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</si>
  <si>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</si>
  <si>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</si>
  <si>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</si>
  <si>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</si>
  <si>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</si>
  <si>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</si>
  <si>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</si>
  <si>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</si>
  <si>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</si>
  <si>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</si>
  <si>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</si>
  <si>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</si>
  <si>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</si>
  <si>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</si>
  <si>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</si>
  <si>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</si>
  <si>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</si>
  <si>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</si>
  <si>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</si>
  <si>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</si>
  <si>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</si>
  <si>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</si>
  <si>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</si>
  <si>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</si>
  <si>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</si>
  <si>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</si>
  <si>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</si>
  <si>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</si>
  <si>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</si>
  <si>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</si>
  <si>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</si>
  <si>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</si>
  <si>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</si>
  <si>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</si>
  <si>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</si>
  <si>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</si>
  <si>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</si>
  <si>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</si>
  <si>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</si>
  <si>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</si>
  <si>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</si>
  <si>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</si>
  <si>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</si>
  <si>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</si>
  <si>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</si>
  <si>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</si>
  <si>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</si>
  <si>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</si>
  <si>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</si>
  <si>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</si>
  <si>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</si>
  <si>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</si>
  <si>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</si>
  <si>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</si>
  <si>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</si>
  <si>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</si>
  <si>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</si>
  <si>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</si>
  <si>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</si>
  <si>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</si>
  <si>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</si>
  <si>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</si>
  <si>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</si>
  <si>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</si>
  <si>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</si>
  <si>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</si>
  <si>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</si>
  <si>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</si>
  <si>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</si>
  <si>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</si>
  <si>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</si>
  <si>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</si>
  <si>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</si>
  <si>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</si>
  <si>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</si>
  <si>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</si>
  <si>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</si>
  <si>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</si>
  <si>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</si>
  <si>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</si>
  <si>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</si>
  <si>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</si>
  <si>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</si>
  <si>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</si>
  <si>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</si>
  <si>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</si>
  <si>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</si>
  <si>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</si>
  <si>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</si>
  <si>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</si>
  <si>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</si>
  <si>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</si>
  <si>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</si>
  <si>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</si>
  <si>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</si>
  <si>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</si>
  <si>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</si>
  <si>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</si>
  <si>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</si>
  <si>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</si>
  <si>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</si>
  <si>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</si>
  <si>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</si>
  <si>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</si>
  <si>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</si>
  <si>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</si>
  <si>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</si>
  <si>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</si>
  <si>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</si>
  <si>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</si>
  <si>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</si>
  <si>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</si>
  <si>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</si>
  <si>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</si>
  <si>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</si>
  <si>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</si>
  <si>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</si>
  <si>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</si>
  <si>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</si>
  <si>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</si>
  <si>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</si>
  <si>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</si>
  <si>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</si>
  <si>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</si>
  <si>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</si>
  <si>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</si>
  <si>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</si>
  <si>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</si>
  <si>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</si>
  <si>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</si>
  <si>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</si>
  <si>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</si>
  <si>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</si>
  <si>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</si>
  <si>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</si>
  <si>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</si>
  <si>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</si>
  <si>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</si>
  <si>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</si>
  <si>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</si>
  <si>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</si>
  <si>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</si>
  <si>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</si>
  <si>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</si>
  <si>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臼井</t>
    <rPh sb="0" eb="2">
      <t>ウスイ</t>
    </rPh>
    <phoneticPr fontId="2"/>
  </si>
  <si>
    <t>拓也</t>
    <rPh sb="0" eb="2">
      <t>タクヤ</t>
    </rPh>
    <phoneticPr fontId="2"/>
  </si>
  <si>
    <t>ウスイ</t>
    <phoneticPr fontId="2"/>
  </si>
  <si>
    <t>タクヤ</t>
    <phoneticPr fontId="2"/>
  </si>
  <si>
    <t>黒澤</t>
    <rPh sb="0" eb="2">
      <t>クロサワ</t>
    </rPh>
    <phoneticPr fontId="2"/>
  </si>
  <si>
    <t>崇</t>
    <rPh sb="0" eb="1">
      <t>タカシ</t>
    </rPh>
    <phoneticPr fontId="2"/>
  </si>
  <si>
    <t>クロサワ</t>
    <phoneticPr fontId="2"/>
  </si>
  <si>
    <t>タカシ</t>
    <phoneticPr fontId="2"/>
  </si>
  <si>
    <t>當麻</t>
    <rPh sb="0" eb="1">
      <t>トウ</t>
    </rPh>
    <rPh sb="1" eb="2">
      <t>アサ</t>
    </rPh>
    <phoneticPr fontId="2"/>
  </si>
  <si>
    <t>万亀子</t>
    <rPh sb="0" eb="3">
      <t>マカコ</t>
    </rPh>
    <phoneticPr fontId="2"/>
  </si>
  <si>
    <t>トウマ</t>
    <phoneticPr fontId="2"/>
  </si>
  <si>
    <t>マキコ</t>
    <phoneticPr fontId="2"/>
  </si>
  <si>
    <t>加藤</t>
    <rPh sb="0" eb="2">
      <t>カトウ</t>
    </rPh>
    <phoneticPr fontId="2"/>
  </si>
  <si>
    <t>彩香</t>
    <rPh sb="0" eb="2">
      <t>サヤカ</t>
    </rPh>
    <phoneticPr fontId="2"/>
  </si>
  <si>
    <t>カトウ</t>
    <phoneticPr fontId="2"/>
  </si>
  <si>
    <t>サヤカ</t>
    <phoneticPr fontId="2"/>
  </si>
  <si>
    <t>小笠原</t>
    <rPh sb="0" eb="3">
      <t>オガサワラ</t>
    </rPh>
    <phoneticPr fontId="2"/>
  </si>
  <si>
    <t>智也</t>
    <rPh sb="0" eb="2">
      <t>トモヤ</t>
    </rPh>
    <phoneticPr fontId="2"/>
  </si>
  <si>
    <t>オガサワラ</t>
    <phoneticPr fontId="2"/>
  </si>
  <si>
    <t>トモヤ</t>
    <phoneticPr fontId="2"/>
  </si>
  <si>
    <t>嶋村</t>
    <rPh sb="0" eb="2">
      <t>シマムラ</t>
    </rPh>
    <phoneticPr fontId="2"/>
  </si>
  <si>
    <t>旭</t>
    <rPh sb="0" eb="1">
      <t>アサヒ</t>
    </rPh>
    <phoneticPr fontId="2"/>
  </si>
  <si>
    <t>シマムラ</t>
    <phoneticPr fontId="2"/>
  </si>
  <si>
    <t>アサヒ</t>
    <phoneticPr fontId="2"/>
  </si>
  <si>
    <t>徳永</t>
    <rPh sb="0" eb="2">
      <t>トクナガ</t>
    </rPh>
    <phoneticPr fontId="2"/>
  </si>
  <si>
    <t>翼</t>
    <rPh sb="0" eb="1">
      <t>ツバサ</t>
    </rPh>
    <phoneticPr fontId="2"/>
  </si>
  <si>
    <t>トクナガ</t>
    <phoneticPr fontId="2"/>
  </si>
  <si>
    <t>ツバサ</t>
    <phoneticPr fontId="2"/>
  </si>
  <si>
    <t>渡邉</t>
    <rPh sb="0" eb="2">
      <t>ワタナベ</t>
    </rPh>
    <phoneticPr fontId="2"/>
  </si>
  <si>
    <t>慧</t>
    <rPh sb="0" eb="1">
      <t>ケイ</t>
    </rPh>
    <phoneticPr fontId="2"/>
  </si>
  <si>
    <t>ワタナベ</t>
    <phoneticPr fontId="2"/>
  </si>
  <si>
    <t>ケイ</t>
    <phoneticPr fontId="2"/>
  </si>
  <si>
    <t>晃太</t>
    <rPh sb="0" eb="1">
      <t>コウ</t>
    </rPh>
    <rPh sb="1" eb="2">
      <t>タ</t>
    </rPh>
    <phoneticPr fontId="2"/>
  </si>
  <si>
    <t>コウタ</t>
    <phoneticPr fontId="2"/>
  </si>
  <si>
    <t>朴</t>
    <rPh sb="0" eb="1">
      <t>パク</t>
    </rPh>
    <phoneticPr fontId="2"/>
  </si>
  <si>
    <t>齋曙</t>
    <rPh sb="0" eb="1">
      <t>サイ</t>
    </rPh>
    <rPh sb="1" eb="2">
      <t>アケボノ</t>
    </rPh>
    <phoneticPr fontId="2"/>
  </si>
  <si>
    <t>パク</t>
    <phoneticPr fontId="2"/>
  </si>
  <si>
    <t>ジェソ</t>
    <phoneticPr fontId="2"/>
  </si>
  <si>
    <t>慎吾</t>
    <rPh sb="0" eb="2">
      <t>シンゴ</t>
    </rPh>
    <phoneticPr fontId="2"/>
  </si>
  <si>
    <t>シンゴ</t>
    <phoneticPr fontId="2"/>
  </si>
  <si>
    <t>ツカサ</t>
    <phoneticPr fontId="2"/>
  </si>
  <si>
    <t>翔太</t>
    <rPh sb="0" eb="2">
      <t>ショウタ</t>
    </rPh>
    <phoneticPr fontId="2"/>
  </si>
  <si>
    <t>ショウタ</t>
    <phoneticPr fontId="2"/>
  </si>
  <si>
    <t>柳</t>
    <rPh sb="0" eb="1">
      <t>ヤナギ</t>
    </rPh>
    <phoneticPr fontId="2"/>
  </si>
  <si>
    <t>千翔</t>
    <rPh sb="0" eb="1">
      <t>セン</t>
    </rPh>
    <rPh sb="1" eb="2">
      <t>ショウ</t>
    </rPh>
    <phoneticPr fontId="2"/>
  </si>
  <si>
    <t>ヤナギ</t>
    <phoneticPr fontId="2"/>
  </si>
  <si>
    <t>センショウ</t>
    <phoneticPr fontId="2"/>
  </si>
  <si>
    <t>臼田</t>
    <rPh sb="0" eb="1">
      <t>ウス</t>
    </rPh>
    <rPh sb="1" eb="2">
      <t>タ</t>
    </rPh>
    <phoneticPr fontId="2"/>
  </si>
  <si>
    <t>悠希</t>
    <rPh sb="0" eb="1">
      <t>ユウ</t>
    </rPh>
    <rPh sb="1" eb="2">
      <t>キ</t>
    </rPh>
    <phoneticPr fontId="2"/>
  </si>
  <si>
    <t>ウスダ</t>
    <phoneticPr fontId="2"/>
  </si>
  <si>
    <t>ユウキ</t>
    <phoneticPr fontId="2"/>
  </si>
  <si>
    <t>タカハシ</t>
    <phoneticPr fontId="2"/>
  </si>
  <si>
    <t>髙橋</t>
    <rPh sb="0" eb="1">
      <t>タカ</t>
    </rPh>
    <rPh sb="1" eb="2">
      <t>ハシ</t>
    </rPh>
    <phoneticPr fontId="2"/>
  </si>
  <si>
    <t>仁</t>
    <rPh sb="0" eb="1">
      <t>ジン</t>
    </rPh>
    <phoneticPr fontId="2"/>
  </si>
  <si>
    <t>ジン</t>
    <phoneticPr fontId="2"/>
  </si>
  <si>
    <t>千葉市立園生小学校</t>
    <rPh sb="0" eb="4">
      <t>チバシリツ</t>
    </rPh>
    <rPh sb="4" eb="5">
      <t>エン</t>
    </rPh>
    <rPh sb="5" eb="6">
      <t>セイ</t>
    </rPh>
    <rPh sb="6" eb="9">
      <t>ショウガッコウ</t>
    </rPh>
    <phoneticPr fontId="2"/>
  </si>
  <si>
    <t>千葉市立朝日ヶ丘小学校</t>
    <rPh sb="0" eb="4">
      <t>チバシリツ</t>
    </rPh>
    <rPh sb="4" eb="8">
      <t>アサヒガオカ</t>
    </rPh>
    <rPh sb="8" eb="11">
      <t>ショウガッコウ</t>
    </rPh>
    <phoneticPr fontId="2"/>
  </si>
  <si>
    <t>千葉市立西小中台小学校</t>
    <rPh sb="0" eb="4">
      <t>チバシリツ</t>
    </rPh>
    <rPh sb="4" eb="5">
      <t>ニシ</t>
    </rPh>
    <rPh sb="5" eb="6">
      <t>コ</t>
    </rPh>
    <rPh sb="6" eb="8">
      <t>ナカダイ</t>
    </rPh>
    <rPh sb="8" eb="11">
      <t>ショウガッコウ</t>
    </rPh>
    <phoneticPr fontId="2"/>
  </si>
  <si>
    <t>千葉市立花園小学校</t>
    <rPh sb="0" eb="4">
      <t>チバシリツ</t>
    </rPh>
    <rPh sb="4" eb="6">
      <t>ハナゾノ</t>
    </rPh>
    <rPh sb="6" eb="9">
      <t>ショウガッコウ</t>
    </rPh>
    <phoneticPr fontId="2"/>
  </si>
  <si>
    <t>テッペン</t>
    <phoneticPr fontId="2"/>
  </si>
  <si>
    <t>吏</t>
    <rPh sb="0" eb="1">
      <t>リ</t>
    </rPh>
    <phoneticPr fontId="2"/>
  </si>
  <si>
    <t>千葉市立若松小学校</t>
    <rPh sb="0" eb="4">
      <t>チバシリツ</t>
    </rPh>
    <rPh sb="4" eb="6">
      <t>ワカマツ</t>
    </rPh>
    <rPh sb="6" eb="9">
      <t>ショウガッコウ</t>
    </rPh>
    <phoneticPr fontId="2"/>
  </si>
  <si>
    <t>習志野市立大久保小学校</t>
    <rPh sb="0" eb="5">
      <t>ナラシノシリツ</t>
    </rPh>
    <rPh sb="5" eb="8">
      <t>オオクボ</t>
    </rPh>
    <rPh sb="8" eb="11">
      <t>ショウガッコウ</t>
    </rPh>
    <phoneticPr fontId="2"/>
  </si>
  <si>
    <t>千葉市</t>
    <rPh sb="0" eb="3">
      <t>チバシ</t>
    </rPh>
    <phoneticPr fontId="2"/>
  </si>
  <si>
    <t>263</t>
    <phoneticPr fontId="2"/>
  </si>
  <si>
    <t>0054</t>
    <phoneticPr fontId="2"/>
  </si>
  <si>
    <t>千葉市稲毛区宮野木町894-14</t>
    <rPh sb="0" eb="3">
      <t>チバシ</t>
    </rPh>
    <rPh sb="3" eb="6">
      <t>イナゲク</t>
    </rPh>
    <rPh sb="6" eb="8">
      <t>ミヤノ</t>
    </rPh>
    <rPh sb="8" eb="9">
      <t>キ</t>
    </rPh>
    <rPh sb="9" eb="10">
      <t>チョウ</t>
    </rPh>
    <phoneticPr fontId="2"/>
  </si>
  <si>
    <t>090</t>
    <phoneticPr fontId="2"/>
  </si>
  <si>
    <t>2172</t>
    <phoneticPr fontId="2"/>
  </si>
  <si>
    <t>2528</t>
    <phoneticPr fontId="2"/>
  </si>
  <si>
    <t>0044</t>
    <phoneticPr fontId="2"/>
  </si>
  <si>
    <t>千葉市稲毛区小中台町278-3</t>
    <rPh sb="0" eb="3">
      <t>チバシ</t>
    </rPh>
    <rPh sb="3" eb="6">
      <t>イナゲク</t>
    </rPh>
    <rPh sb="6" eb="7">
      <t>コ</t>
    </rPh>
    <rPh sb="7" eb="9">
      <t>ナカダイ</t>
    </rPh>
    <rPh sb="9" eb="10">
      <t>チョウ</t>
    </rPh>
    <phoneticPr fontId="2"/>
  </si>
  <si>
    <t>043</t>
    <phoneticPr fontId="2"/>
  </si>
  <si>
    <t>285</t>
    <phoneticPr fontId="2"/>
  </si>
  <si>
    <t>2929</t>
    <phoneticPr fontId="2"/>
  </si>
  <si>
    <t>千葉市稲毛区小中台町655-29</t>
    <rPh sb="0" eb="3">
      <t>チバシ</t>
    </rPh>
    <rPh sb="3" eb="6">
      <t>イナゲク</t>
    </rPh>
    <rPh sb="6" eb="7">
      <t>コ</t>
    </rPh>
    <rPh sb="7" eb="9">
      <t>ナカダイ</t>
    </rPh>
    <rPh sb="9" eb="10">
      <t>チョウ</t>
    </rPh>
    <phoneticPr fontId="2"/>
  </si>
  <si>
    <t>2739</t>
    <phoneticPr fontId="2"/>
  </si>
  <si>
    <t>2860</t>
    <phoneticPr fontId="2"/>
  </si>
  <si>
    <t>262</t>
    <phoneticPr fontId="2"/>
  </si>
  <si>
    <t>0019</t>
    <phoneticPr fontId="2"/>
  </si>
  <si>
    <t>千葉市花見川区朝日ヶ丘3-9-51</t>
    <rPh sb="0" eb="3">
      <t>チバシ</t>
    </rPh>
    <rPh sb="3" eb="7">
      <t>ハナミガワク</t>
    </rPh>
    <rPh sb="7" eb="11">
      <t>アサヒガオカ</t>
    </rPh>
    <phoneticPr fontId="2"/>
  </si>
  <si>
    <t>4364</t>
    <phoneticPr fontId="2"/>
  </si>
  <si>
    <t>8690</t>
    <phoneticPr fontId="2"/>
  </si>
  <si>
    <t>①</t>
    <phoneticPr fontId="2"/>
  </si>
  <si>
    <t>合言葉は「限界突破」「完全燃焼」盛り上がれるかは自分次第！自分と仲間を信じ、元気よくいくぞ！！諦めない心を忘れずに、めざせ！てっぺん！</t>
    <rPh sb="0" eb="3">
      <t>アイコトバ</t>
    </rPh>
    <rPh sb="5" eb="7">
      <t>ゲンカイ</t>
    </rPh>
    <rPh sb="7" eb="9">
      <t>トッパ</t>
    </rPh>
    <rPh sb="11" eb="13">
      <t>カンゼン</t>
    </rPh>
    <rPh sb="13" eb="15">
      <t>ネンショウ</t>
    </rPh>
    <rPh sb="16" eb="17">
      <t>モ</t>
    </rPh>
    <rPh sb="18" eb="19">
      <t>ア</t>
    </rPh>
    <rPh sb="24" eb="26">
      <t>ジブン</t>
    </rPh>
    <rPh sb="26" eb="28">
      <t>シダイ</t>
    </rPh>
    <rPh sb="29" eb="31">
      <t>ジブン</t>
    </rPh>
    <rPh sb="32" eb="34">
      <t>ナカマ</t>
    </rPh>
    <rPh sb="35" eb="36">
      <t>シン</t>
    </rPh>
    <rPh sb="38" eb="40">
      <t>ゲンキ</t>
    </rPh>
    <rPh sb="47" eb="48">
      <t>アキラ</t>
    </rPh>
    <rPh sb="51" eb="52">
      <t>ココロ</t>
    </rPh>
    <rPh sb="53" eb="54">
      <t>ワス</t>
    </rPh>
    <phoneticPr fontId="2"/>
  </si>
  <si>
    <t>千葉市立小中台南小学校</t>
    <rPh sb="0" eb="4">
      <t>チバシリツ</t>
    </rPh>
    <rPh sb="4" eb="5">
      <t>コ</t>
    </rPh>
    <rPh sb="5" eb="7">
      <t>ナカダイ</t>
    </rPh>
    <rPh sb="7" eb="8">
      <t>ミナミ</t>
    </rPh>
    <rPh sb="8" eb="11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</si>
</sst>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7" zoomScaleNormal="100" workbookViewId="0">
      <selection activeCell="AJ26" sqref="AJ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40" t="s">
        <v>189</v>
      </c>
      <c r="B2" s="141"/>
      <c r="C2" s="142" t="s">
        <v>260</v>
      </c>
      <c r="D2" s="143"/>
      <c r="E2" s="143"/>
      <c r="F2" s="143"/>
      <c r="G2" s="143"/>
      <c r="H2" s="143"/>
      <c r="I2" s="144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4"/>
      <c r="K3" s="245"/>
      <c r="L3" s="245"/>
      <c r="M3" s="245"/>
      <c r="N3" s="245"/>
      <c r="O3" s="246"/>
      <c r="P3" s="116" t="s">
        <v>264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434146625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4">
        <v>13004</v>
      </c>
      <c r="K5" s="224"/>
      <c r="L5" s="224"/>
      <c r="M5" s="224"/>
      <c r="N5" s="224"/>
      <c r="O5" s="224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3"/>
      <c r="AL5" s="193"/>
      <c r="AM5" s="193"/>
      <c r="AN5" s="193"/>
      <c r="AO5" s="193"/>
      <c r="AP5" s="193"/>
      <c r="AQ5" s="193"/>
      <c r="AR5" s="193"/>
      <c r="AS5" s="194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203</v>
      </c>
      <c r="D7" s="133"/>
      <c r="E7" s="134" t="s">
        <v>204</v>
      </c>
      <c r="F7" s="135"/>
      <c r="G7" s="226">
        <v>514689311</v>
      </c>
      <c r="H7" s="226"/>
      <c r="I7" s="226"/>
      <c r="J7" s="226"/>
      <c r="K7" s="226"/>
      <c r="L7" s="226"/>
      <c r="M7" s="226"/>
      <c r="N7" s="226"/>
      <c r="O7" s="226"/>
      <c r="P7" s="198" t="s">
        <v>72</v>
      </c>
      <c r="Q7" s="199"/>
      <c r="R7" s="168" t="s">
        <v>265</v>
      </c>
      <c r="S7" s="168"/>
      <c r="T7" s="168"/>
      <c r="U7" s="168"/>
      <c r="V7" s="50" t="s">
        <v>73</v>
      </c>
      <c r="W7" s="158" t="s">
        <v>266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268</v>
      </c>
      <c r="AM7" s="83"/>
      <c r="AN7" s="83"/>
      <c r="AO7" s="83"/>
      <c r="AP7" s="83"/>
      <c r="AQ7" s="83"/>
      <c r="AR7" s="83"/>
      <c r="AS7" s="59" t="s">
        <v>75</v>
      </c>
      <c r="AT7" s="77">
        <v>35</v>
      </c>
    </row>
    <row r="8" spans="1:51" ht="18" customHeight="1">
      <c r="A8" s="96"/>
      <c r="B8" s="166"/>
      <c r="C8" s="136" t="s">
        <v>201</v>
      </c>
      <c r="D8" s="137"/>
      <c r="E8" s="138" t="s">
        <v>202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267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269</v>
      </c>
      <c r="AL8" s="85"/>
      <c r="AM8" s="85"/>
      <c r="AN8" s="85"/>
      <c r="AO8" s="60" t="s">
        <v>76</v>
      </c>
      <c r="AP8" s="85" t="s">
        <v>270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207</v>
      </c>
      <c r="D9" s="133"/>
      <c r="E9" s="134" t="s">
        <v>208</v>
      </c>
      <c r="F9" s="135"/>
      <c r="G9" s="226">
        <v>508564719</v>
      </c>
      <c r="H9" s="226"/>
      <c r="I9" s="226"/>
      <c r="J9" s="226"/>
      <c r="K9" s="226"/>
      <c r="L9" s="226"/>
      <c r="M9" s="226">
        <v>330448</v>
      </c>
      <c r="N9" s="226"/>
      <c r="O9" s="226"/>
      <c r="P9" s="198" t="s">
        <v>72</v>
      </c>
      <c r="Q9" s="199"/>
      <c r="R9" s="168" t="s">
        <v>265</v>
      </c>
      <c r="S9" s="168"/>
      <c r="T9" s="168"/>
      <c r="U9" s="168"/>
      <c r="V9" s="50" t="s">
        <v>73</v>
      </c>
      <c r="W9" s="158" t="s">
        <v>271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273</v>
      </c>
      <c r="AM9" s="83"/>
      <c r="AN9" s="83"/>
      <c r="AO9" s="83"/>
      <c r="AP9" s="83"/>
      <c r="AQ9" s="83"/>
      <c r="AR9" s="83"/>
      <c r="AS9" s="59" t="s">
        <v>194</v>
      </c>
      <c r="AT9" s="78">
        <v>52</v>
      </c>
    </row>
    <row r="10" spans="1:51" ht="18" customHeight="1">
      <c r="A10" s="96"/>
      <c r="B10" s="166"/>
      <c r="C10" s="136" t="s">
        <v>205</v>
      </c>
      <c r="D10" s="137"/>
      <c r="E10" s="138" t="s">
        <v>206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272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274</v>
      </c>
      <c r="AL10" s="85"/>
      <c r="AM10" s="85"/>
      <c r="AN10" s="85"/>
      <c r="AO10" s="60" t="s">
        <v>195</v>
      </c>
      <c r="AP10" s="85" t="s">
        <v>275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211</v>
      </c>
      <c r="D11" s="133"/>
      <c r="E11" s="134" t="s">
        <v>212</v>
      </c>
      <c r="F11" s="135"/>
      <c r="G11" s="226">
        <v>509208947</v>
      </c>
      <c r="H11" s="226"/>
      <c r="I11" s="226"/>
      <c r="J11" s="226">
        <v>23128</v>
      </c>
      <c r="K11" s="226"/>
      <c r="L11" s="226"/>
      <c r="M11" s="226"/>
      <c r="N11" s="226"/>
      <c r="O11" s="226"/>
      <c r="P11" s="198" t="s">
        <v>72</v>
      </c>
      <c r="Q11" s="199"/>
      <c r="R11" s="168" t="s">
        <v>265</v>
      </c>
      <c r="S11" s="168"/>
      <c r="T11" s="168"/>
      <c r="U11" s="168"/>
      <c r="V11" s="50" t="s">
        <v>73</v>
      </c>
      <c r="W11" s="158" t="s">
        <v>271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268</v>
      </c>
      <c r="AM11" s="83"/>
      <c r="AN11" s="83"/>
      <c r="AO11" s="83"/>
      <c r="AP11" s="83"/>
      <c r="AQ11" s="83"/>
      <c r="AR11" s="83"/>
      <c r="AS11" s="59" t="s">
        <v>194</v>
      </c>
      <c r="AT11" s="78">
        <v>49</v>
      </c>
    </row>
    <row r="12" spans="1:51" ht="18" customHeight="1">
      <c r="A12" s="96"/>
      <c r="B12" s="166"/>
      <c r="C12" s="136" t="s">
        <v>209</v>
      </c>
      <c r="D12" s="137"/>
      <c r="E12" s="138" t="s">
        <v>210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276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277</v>
      </c>
      <c r="AL12" s="85"/>
      <c r="AM12" s="85"/>
      <c r="AN12" s="85"/>
      <c r="AO12" s="60" t="s">
        <v>195</v>
      </c>
      <c r="AP12" s="85" t="s">
        <v>278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0"/>
      <c r="D13" s="133"/>
      <c r="E13" s="133"/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7"/>
      <c r="D14" s="137"/>
      <c r="E14" s="137"/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215</v>
      </c>
      <c r="D15" s="133"/>
      <c r="E15" s="134" t="s">
        <v>216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198" t="s">
        <v>72</v>
      </c>
      <c r="Q15" s="199"/>
      <c r="R15" s="168" t="s">
        <v>279</v>
      </c>
      <c r="S15" s="168"/>
      <c r="T15" s="168"/>
      <c r="U15" s="168"/>
      <c r="V15" s="49" t="s">
        <v>73</v>
      </c>
      <c r="W15" s="158" t="s">
        <v>280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268</v>
      </c>
      <c r="AM15" s="83"/>
      <c r="AN15" s="83"/>
      <c r="AO15" s="83"/>
      <c r="AP15" s="83"/>
      <c r="AQ15" s="83"/>
      <c r="AR15" s="83"/>
      <c r="AS15" s="59" t="s">
        <v>194</v>
      </c>
      <c r="AT15" s="78">
        <v>41</v>
      </c>
    </row>
    <row r="16" spans="1:51" ht="18" customHeight="1">
      <c r="A16" s="96"/>
      <c r="B16" s="166"/>
      <c r="C16" s="136" t="s">
        <v>213</v>
      </c>
      <c r="D16" s="137"/>
      <c r="E16" s="138" t="s">
        <v>214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281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282</v>
      </c>
      <c r="AL16" s="85"/>
      <c r="AM16" s="85"/>
      <c r="AN16" s="85"/>
      <c r="AO16" s="60" t="s">
        <v>195</v>
      </c>
      <c r="AP16" s="85" t="s">
        <v>283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千葉市花見川区朝日ヶ丘3-9-51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090-4364-8690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0">
        <v>90</v>
      </c>
      <c r="D21" s="232"/>
      <c r="E21" s="232">
        <v>4364</v>
      </c>
      <c r="F21" s="232"/>
      <c r="G21" s="232">
        <v>8690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284</v>
      </c>
      <c r="C25" s="132" t="s">
        <v>219</v>
      </c>
      <c r="D25" s="133"/>
      <c r="E25" s="134" t="s">
        <v>220</v>
      </c>
      <c r="F25" s="135"/>
      <c r="G25" s="119">
        <v>5</v>
      </c>
      <c r="H25" s="120"/>
      <c r="I25" s="123" t="s">
        <v>286</v>
      </c>
      <c r="J25" s="124"/>
      <c r="K25" s="124"/>
      <c r="L25" s="120"/>
      <c r="M25" s="119">
        <v>516680925</v>
      </c>
      <c r="N25" s="124"/>
      <c r="O25" s="120"/>
      <c r="P25" s="119">
        <v>137</v>
      </c>
      <c r="Q25" s="124"/>
      <c r="R25" s="124"/>
      <c r="S25" s="124"/>
      <c r="T25" s="126"/>
      <c r="U25" s="1"/>
      <c r="V25" s="1"/>
      <c r="W25" s="1"/>
      <c r="X25" s="1"/>
      <c r="Y25" s="234">
        <v>10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217</v>
      </c>
      <c r="D26" s="137"/>
      <c r="E26" s="138" t="s">
        <v>218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223</v>
      </c>
      <c r="D27" s="133"/>
      <c r="E27" s="134" t="s">
        <v>224</v>
      </c>
      <c r="F27" s="135"/>
      <c r="G27" s="119">
        <v>5</v>
      </c>
      <c r="H27" s="120"/>
      <c r="I27" s="123" t="s">
        <v>286</v>
      </c>
      <c r="J27" s="124"/>
      <c r="K27" s="124"/>
      <c r="L27" s="120"/>
      <c r="M27" s="119">
        <v>518214180</v>
      </c>
      <c r="N27" s="124"/>
      <c r="O27" s="120"/>
      <c r="P27" s="119">
        <v>137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221</v>
      </c>
      <c r="D28" s="137"/>
      <c r="E28" s="138" t="s">
        <v>222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227</v>
      </c>
      <c r="D29" s="133"/>
      <c r="E29" s="134" t="s">
        <v>228</v>
      </c>
      <c r="F29" s="135"/>
      <c r="G29" s="119">
        <v>5</v>
      </c>
      <c r="H29" s="120"/>
      <c r="I29" s="123" t="s">
        <v>262</v>
      </c>
      <c r="J29" s="124"/>
      <c r="K29" s="124"/>
      <c r="L29" s="120"/>
      <c r="M29" s="119">
        <v>519741654</v>
      </c>
      <c r="N29" s="124"/>
      <c r="O29" s="120"/>
      <c r="P29" s="119">
        <v>145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225</v>
      </c>
      <c r="D30" s="137"/>
      <c r="E30" s="138" t="s">
        <v>226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231</v>
      </c>
      <c r="D31" s="133"/>
      <c r="E31" s="134" t="s">
        <v>232</v>
      </c>
      <c r="F31" s="135"/>
      <c r="G31" s="119">
        <v>5</v>
      </c>
      <c r="H31" s="120"/>
      <c r="I31" s="123" t="s">
        <v>263</v>
      </c>
      <c r="J31" s="124"/>
      <c r="K31" s="124"/>
      <c r="L31" s="120"/>
      <c r="M31" s="119">
        <v>519882906</v>
      </c>
      <c r="N31" s="124"/>
      <c r="O31" s="120"/>
      <c r="P31" s="119">
        <v>153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229</v>
      </c>
      <c r="D32" s="137"/>
      <c r="E32" s="138" t="s">
        <v>230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203</v>
      </c>
      <c r="D33" s="133"/>
      <c r="E33" s="134" t="s">
        <v>234</v>
      </c>
      <c r="F33" s="135"/>
      <c r="G33" s="119">
        <v>4</v>
      </c>
      <c r="H33" s="120"/>
      <c r="I33" s="123" t="s">
        <v>256</v>
      </c>
      <c r="J33" s="124"/>
      <c r="K33" s="124"/>
      <c r="L33" s="120"/>
      <c r="M33" s="119">
        <v>515111222</v>
      </c>
      <c r="N33" s="124"/>
      <c r="O33" s="120"/>
      <c r="P33" s="119">
        <v>148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201</v>
      </c>
      <c r="D34" s="137"/>
      <c r="E34" s="138" t="s">
        <v>233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237</v>
      </c>
      <c r="D35" s="133"/>
      <c r="E35" s="134" t="s">
        <v>238</v>
      </c>
      <c r="F35" s="135"/>
      <c r="G35" s="119">
        <v>4</v>
      </c>
      <c r="H35" s="120"/>
      <c r="I35" s="123" t="s">
        <v>256</v>
      </c>
      <c r="J35" s="124"/>
      <c r="K35" s="124"/>
      <c r="L35" s="120"/>
      <c r="M35" s="119">
        <v>518882747</v>
      </c>
      <c r="N35" s="124"/>
      <c r="O35" s="120"/>
      <c r="P35" s="119">
        <v>137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235</v>
      </c>
      <c r="D36" s="137"/>
      <c r="E36" s="138" t="s">
        <v>236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227</v>
      </c>
      <c r="D37" s="133"/>
      <c r="E37" s="134" t="s">
        <v>240</v>
      </c>
      <c r="F37" s="135"/>
      <c r="G37" s="119">
        <v>4</v>
      </c>
      <c r="H37" s="120"/>
      <c r="I37" s="123" t="s">
        <v>262</v>
      </c>
      <c r="J37" s="124"/>
      <c r="K37" s="124"/>
      <c r="L37" s="120"/>
      <c r="M37" s="119">
        <v>519741661</v>
      </c>
      <c r="N37" s="124"/>
      <c r="O37" s="120"/>
      <c r="P37" s="119">
        <v>138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225</v>
      </c>
      <c r="D38" s="137"/>
      <c r="E38" s="138" t="s">
        <v>239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231</v>
      </c>
      <c r="D39" s="133"/>
      <c r="E39" s="134" t="s">
        <v>241</v>
      </c>
      <c r="F39" s="135"/>
      <c r="G39" s="119">
        <v>4</v>
      </c>
      <c r="H39" s="120"/>
      <c r="I39" s="123" t="s">
        <v>263</v>
      </c>
      <c r="J39" s="124"/>
      <c r="K39" s="124"/>
      <c r="L39" s="120"/>
      <c r="M39" s="119">
        <v>519882913</v>
      </c>
      <c r="N39" s="124"/>
      <c r="O39" s="120"/>
      <c r="P39" s="119">
        <v>143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229</v>
      </c>
      <c r="D40" s="137"/>
      <c r="E40" s="138" t="s">
        <v>261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215</v>
      </c>
      <c r="D41" s="133"/>
      <c r="E41" s="134" t="s">
        <v>243</v>
      </c>
      <c r="F41" s="135"/>
      <c r="G41" s="119">
        <v>3</v>
      </c>
      <c r="H41" s="120"/>
      <c r="I41" s="123" t="s">
        <v>257</v>
      </c>
      <c r="J41" s="124"/>
      <c r="K41" s="124"/>
      <c r="L41" s="120"/>
      <c r="M41" s="119">
        <v>518642310</v>
      </c>
      <c r="N41" s="124"/>
      <c r="O41" s="120"/>
      <c r="P41" s="119">
        <v>134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213</v>
      </c>
      <c r="D42" s="137"/>
      <c r="E42" s="138" t="s">
        <v>242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246</v>
      </c>
      <c r="D43" s="133"/>
      <c r="E43" s="134" t="s">
        <v>247</v>
      </c>
      <c r="F43" s="135"/>
      <c r="G43" s="119">
        <v>3</v>
      </c>
      <c r="H43" s="120"/>
      <c r="I43" s="123" t="s">
        <v>258</v>
      </c>
      <c r="J43" s="124"/>
      <c r="K43" s="124"/>
      <c r="L43" s="120"/>
      <c r="M43" s="119">
        <v>519462269</v>
      </c>
      <c r="N43" s="124"/>
      <c r="O43" s="120"/>
      <c r="P43" s="119">
        <v>150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244</v>
      </c>
      <c r="D44" s="137"/>
      <c r="E44" s="138" t="s">
        <v>245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250</v>
      </c>
      <c r="D45" s="133"/>
      <c r="E45" s="134" t="s">
        <v>251</v>
      </c>
      <c r="F45" s="135"/>
      <c r="G45" s="119">
        <v>3</v>
      </c>
      <c r="H45" s="120"/>
      <c r="I45" s="123" t="s">
        <v>257</v>
      </c>
      <c r="J45" s="124"/>
      <c r="K45" s="124"/>
      <c r="L45" s="120"/>
      <c r="M45" s="119">
        <v>519581700</v>
      </c>
      <c r="N45" s="124"/>
      <c r="O45" s="120"/>
      <c r="P45" s="119">
        <v>131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248</v>
      </c>
      <c r="D46" s="137"/>
      <c r="E46" s="138" t="s">
        <v>249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252</v>
      </c>
      <c r="D47" s="133"/>
      <c r="E47" s="134" t="s">
        <v>255</v>
      </c>
      <c r="F47" s="135"/>
      <c r="G47" s="119">
        <v>1</v>
      </c>
      <c r="H47" s="120"/>
      <c r="I47" s="123" t="s">
        <v>259</v>
      </c>
      <c r="J47" s="124"/>
      <c r="K47" s="124"/>
      <c r="L47" s="120"/>
      <c r="M47" s="119">
        <v>519674471</v>
      </c>
      <c r="N47" s="124"/>
      <c r="O47" s="120"/>
      <c r="P47" s="119">
        <v>120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253</v>
      </c>
      <c r="D48" s="215"/>
      <c r="E48" s="216" t="s">
        <v>254</v>
      </c>
      <c r="F48" s="217"/>
      <c r="G48" s="195"/>
      <c r="H48" s="211"/>
      <c r="I48" s="195"/>
      <c r="J48" s="196"/>
      <c r="K48" s="196"/>
      <c r="L48" s="211"/>
      <c r="M48" s="195"/>
      <c r="N48" s="196"/>
      <c r="O48" s="211"/>
      <c r="P48" s="195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285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67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9" zoomScaleNormal="100" workbookViewId="0">
      <selection activeCell="C21" sqref="C21:O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てっぺん</v>
      </c>
      <c r="D2" s="275"/>
      <c r="E2" s="275"/>
      <c r="F2" s="275"/>
      <c r="G2" s="275"/>
      <c r="H2" s="275"/>
      <c r="I2" s="275"/>
      <c r="J2" s="264" t="str">
        <f>IF(入力!J3="","",入力!J3)</f>
        <v/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434146625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臼井　拓也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514689311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黒澤　崇</v>
      </c>
      <c r="D9" s="266"/>
      <c r="E9" s="266"/>
      <c r="F9" s="266"/>
      <c r="G9" s="272">
        <f>IF(入力!G9="","",入力!G9)</f>
        <v>508564719</v>
      </c>
      <c r="H9" s="272"/>
      <c r="I9" s="272"/>
      <c r="J9" s="272" t="str">
        <f>IF(入力!J9="","",入力!J9)</f>
        <v/>
      </c>
      <c r="K9" s="272"/>
      <c r="L9" s="272"/>
      <c r="M9" s="272">
        <f>IF(入力!M9="","",入力!M9)</f>
        <v>330448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當麻　万亀子</v>
      </c>
      <c r="D11" s="266"/>
      <c r="E11" s="266"/>
      <c r="F11" s="266"/>
      <c r="G11" s="272">
        <f>IF(入力!G11="","",入力!G11)</f>
        <v>509208947</v>
      </c>
      <c r="H11" s="272"/>
      <c r="I11" s="272"/>
      <c r="J11" s="272">
        <f>IF(入力!J11="","",入力!J11)</f>
        <v>23128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加藤　彩香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千葉市花見川区朝日ヶ丘3-9-51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090-4364-8690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90－4364－8690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小笠原　智也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千葉市立小中台南小学校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516680925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嶋村　旭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千葉市立小中台南小学校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518214180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徳永　翼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千葉市立若松小学校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519741654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渡邉　慧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習志野市立大久保小学校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519882906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臼井　晃太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千葉市立園生小学校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515111222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朴　齋曙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千葉市立園生小学校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518882747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徳永　慎吾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千葉市立若松小学校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519741661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渡邉　吏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習志野市立大久保小学校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519882913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加藤　翔太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千葉市立朝日ヶ丘小学校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518642310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柳　千翔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千葉市立西小中台小学校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519462269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臼田　悠希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千葉市立朝日ヶ丘小学校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519581700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髙橋　仁</v>
      </c>
      <c r="D47" s="266"/>
      <c r="E47" s="266"/>
      <c r="F47" s="266"/>
      <c r="G47" s="264">
        <f>IF(入力!G47="","",入力!G47)</f>
        <v>1</v>
      </c>
      <c r="H47" s="264" t="str">
        <f>IF(入力!H47="","",入力!H47)</f>
        <v/>
      </c>
      <c r="I47" s="264" t="str">
        <f>IF(入力!I47="","",入力!I47)</f>
        <v>千葉市立花園小学校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519674471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L1" sqref="AL1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テッペン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千葉市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/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てっぺん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/>
      </c>
      <c r="V17" s="388"/>
      <c r="W17" s="388"/>
      <c r="X17" s="389"/>
      <c r="Y17" s="413">
        <f>IF(入力!C4="","",入力!C4)</f>
        <v>434146625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/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>
        <f>IF(入力!J11="","",入力!J11)</f>
        <v>23128</v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 t="str">
        <f>IF(入力!M7="","",入力!M7)</f>
        <v/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>
        <f>IF(入力!M9="","",入力!M9)</f>
        <v>330448</v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ウスイ　タクヤ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35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263</v>
      </c>
      <c r="AC22" s="326"/>
      <c r="AD22" s="326"/>
      <c r="AE22" s="326"/>
      <c r="AF22" s="16" t="s">
        <v>73</v>
      </c>
      <c r="AG22" s="326" t="str">
        <f>IF(入力!W7="","",入力!W7)</f>
        <v>0054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090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臼井　拓也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千葉市稲毛区宮野木町894-14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2172</v>
      </c>
      <c r="AY23" s="322"/>
      <c r="AZ23" s="322"/>
      <c r="BA23" s="322"/>
      <c r="BB23" s="19" t="s">
        <v>76</v>
      </c>
      <c r="BC23" s="322" t="str">
        <f>IF(入力!AP8="","",入力!AP8)</f>
        <v>2528</v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クロサワ　タカシ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>
        <f>IF(入力!AT9="","",入力!AT9)</f>
        <v>52</v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263</v>
      </c>
      <c r="AC24" s="326"/>
      <c r="AD24" s="326"/>
      <c r="AE24" s="326"/>
      <c r="AF24" s="16" t="s">
        <v>73</v>
      </c>
      <c r="AG24" s="326" t="str">
        <f>IF(入力!W9="","",入力!W9)</f>
        <v>0044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>043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黒澤　崇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>千葉市稲毛区小中台町278-3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>285</v>
      </c>
      <c r="AY25" s="322"/>
      <c r="AZ25" s="322"/>
      <c r="BA25" s="322"/>
      <c r="BB25" s="19" t="s">
        <v>76</v>
      </c>
      <c r="BC25" s="322" t="str">
        <f>IF(入力!AP10="","",入力!AP10)</f>
        <v>2929</v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>トウマ　マキコ</v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>
        <f>IF(入力!AT11="","",入力!AT11)</f>
        <v>49</v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263</v>
      </c>
      <c r="AC26" s="326"/>
      <c r="AD26" s="326"/>
      <c r="AE26" s="326"/>
      <c r="AF26" s="16" t="s">
        <v>73</v>
      </c>
      <c r="AG26" s="326" t="str">
        <f>IF(入力!W11="","",入力!W11)</f>
        <v>0044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>090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>當麻　万亀子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>千葉市稲毛区小中台町655-29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>2739</v>
      </c>
      <c r="AY27" s="322"/>
      <c r="AZ27" s="322"/>
      <c r="BA27" s="322"/>
      <c r="BB27" s="19" t="s">
        <v>76</v>
      </c>
      <c r="BC27" s="322" t="str">
        <f>IF(入力!AP12="","",入力!AP12)</f>
        <v>2860</v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カトウ　サヤカ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41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262</v>
      </c>
      <c r="AC28" s="326"/>
      <c r="AD28" s="326"/>
      <c r="AE28" s="326"/>
      <c r="AF28" s="16" t="s">
        <v>73</v>
      </c>
      <c r="AG28" s="326" t="str">
        <f>IF(入力!W15="","",入力!W15)</f>
        <v>0019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>090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加藤　彩香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千葉市花見川区朝日ヶ丘3-9-51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4364</v>
      </c>
      <c r="AY29" s="328"/>
      <c r="AZ29" s="328"/>
      <c r="BA29" s="328"/>
      <c r="BB29" s="73" t="s">
        <v>76</v>
      </c>
      <c r="BC29" s="328" t="str">
        <f>IF(入力!AP16="","",入力!AP16)</f>
        <v>8690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オガサワラ　トモヤ
小笠原　智也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5</v>
      </c>
      <c r="R34" s="295"/>
      <c r="S34" s="296"/>
      <c r="T34" s="300" t="str">
        <f>IF(入力!I25="","",入力!I25)</f>
        <v>千葉市立小中台南小学校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516680925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137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シマムラ　アサヒ
嶋村　旭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千葉市立小中台南小学校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518214180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137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トクナガ　ツバサ
徳永　翼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千葉市立若松小学校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519741654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145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ワタナベ　ケイ
渡邉　慧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習志野市立大久保小学校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519882906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153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ウスイ　コウタ
臼井　晃太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千葉市立園生小学校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515111222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148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パク　ジェソ
朴　齋曙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4</v>
      </c>
      <c r="R44" s="295"/>
      <c r="S44" s="296"/>
      <c r="T44" s="300" t="str">
        <f>IF(入力!I35="","",入力!I35)</f>
        <v>千葉市立園生小学校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518882747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137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トクナガ　シンゴ
徳永　慎吾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4</v>
      </c>
      <c r="R46" s="295"/>
      <c r="S46" s="296"/>
      <c r="T46" s="300" t="str">
        <f>IF(入力!I37="","",入力!I37)</f>
        <v>千葉市立若松小学校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519741661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138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ワタナベ　ツカサ
渡邉　吏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4</v>
      </c>
      <c r="R48" s="295"/>
      <c r="S48" s="296"/>
      <c r="T48" s="300" t="str">
        <f>IF(入力!I39="","",入力!I39)</f>
        <v>習志野市立大久保小学校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519882913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143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カトウ　ショウタ
加藤　翔太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3</v>
      </c>
      <c r="R50" s="295"/>
      <c r="S50" s="296"/>
      <c r="T50" s="300" t="str">
        <f>IF(入力!I41="","",入力!I41)</f>
        <v>千葉市立朝日ヶ丘小学校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518642310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134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ヤナギ　センショウ
柳　千翔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3</v>
      </c>
      <c r="R52" s="295"/>
      <c r="S52" s="296"/>
      <c r="T52" s="300" t="str">
        <f>IF(入力!I43="","",入力!I43)</f>
        <v>千葉市立西小中台小学校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519462269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150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>ウスダ　ユウキ
臼田　悠希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3</v>
      </c>
      <c r="R54" s="295"/>
      <c r="S54" s="296"/>
      <c r="T54" s="300" t="str">
        <f>IF(入力!I45="","",入力!I45)</f>
        <v>千葉市立朝日ヶ丘小学校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>
        <f>IF(入力!M45="","",入力!M45)</f>
        <v>519581700</v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>
        <f>IF(入力!P45="","",入力!P45)</f>
        <v>131</v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>
        <f>IF(入力!B47="","",入力!B47)</f>
        <v>12</v>
      </c>
      <c r="D56" s="283"/>
      <c r="E56" s="284"/>
      <c r="F56" s="288" t="str">
        <f>IF(入力!C48="","",入力!C47&amp;"　"&amp;入力!E47&amp;"
"&amp;入力!C48&amp;"　"&amp;入力!E48)</f>
        <v>タカハシ　ジン
髙橋　仁</v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>
        <f>IF(入力!G47="","",入力!G47)</f>
        <v>1</v>
      </c>
      <c r="R56" s="295"/>
      <c r="S56" s="296"/>
      <c r="T56" s="300" t="str">
        <f>IF(入力!I47="","",入力!I47)</f>
        <v>千葉市立花園小学校</v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>
        <f>IF(入力!M47="","",入力!M47)</f>
        <v>519674471</v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>
        <f>IF(入力!P47="","",入力!P47)</f>
        <v>120</v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てっぺん</v>
      </c>
      <c r="D2" s="275"/>
      <c r="E2" s="275"/>
      <c r="F2" s="275"/>
      <c r="G2" s="275"/>
      <c r="H2" s="275"/>
      <c r="I2" s="275"/>
      <c r="J2" s="264" t="str">
        <f>IF(入力!J3="","",入力!J3)</f>
        <v/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434146625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臼井　拓也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514689311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黒澤　崇</v>
      </c>
      <c r="D9" s="266"/>
      <c r="E9" s="266"/>
      <c r="F9" s="266"/>
      <c r="G9" s="272">
        <f>IF(入力!G9="","",入力!G9)</f>
        <v>508564719</v>
      </c>
      <c r="H9" s="272"/>
      <c r="I9" s="272"/>
      <c r="J9" s="272" t="str">
        <f>IF(入力!J9="","",入力!J9)</f>
        <v/>
      </c>
      <c r="K9" s="272"/>
      <c r="L9" s="272"/>
      <c r="M9" s="272">
        <f>IF(入力!M9="","",入力!M9)</f>
        <v>330448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當麻　万亀子</v>
      </c>
      <c r="D11" s="266"/>
      <c r="E11" s="266"/>
      <c r="F11" s="266"/>
      <c r="G11" s="272">
        <f>IF(入力!G11="","",入力!G11)</f>
        <v>509208947</v>
      </c>
      <c r="H11" s="272"/>
      <c r="I11" s="272"/>
      <c r="J11" s="272">
        <f>IF(入力!J11="","",入力!J11)</f>
        <v>23128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加藤　彩香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千葉市花見川区朝日ヶ丘3-9-51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090-4364-8690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90－4364－8690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小笠原　智也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千葉市立小中台南小学校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516680925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嶋村　旭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千葉市立小中台南小学校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518214180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徳永　翼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千葉市立若松小学校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519741654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渡邉　慧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習志野市立大久保小学校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519882906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臼井　晃太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千葉市立園生小学校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515111222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朴　齋曙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千葉市立園生小学校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518882747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徳永　慎吾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千葉市立若松小学校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519741661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渡邉　吏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習志野市立大久保小学校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519882913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加藤　翔太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千葉市立朝日ヶ丘小学校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518642310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柳　千翔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千葉市立西小中台小学校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519462269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臼田　悠希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千葉市立朝日ヶ丘小学校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519581700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髙橋　仁</v>
      </c>
      <c r="D47" s="266"/>
      <c r="E47" s="266"/>
      <c r="F47" s="266"/>
      <c r="G47" s="264">
        <f>IF(入力!G47="","",入力!G47)</f>
        <v>1</v>
      </c>
      <c r="H47" s="264" t="str">
        <f>IF(入力!H47="","",入力!H47)</f>
        <v/>
      </c>
      <c r="I47" s="264" t="str">
        <f>IF(入力!I47="","",入力!I47)</f>
        <v>千葉市立花園小学校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519674471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てっぺん</v>
      </c>
      <c r="D2" s="275"/>
      <c r="E2" s="275"/>
      <c r="F2" s="275"/>
      <c r="G2" s="275"/>
      <c r="H2" s="275"/>
      <c r="I2" s="275"/>
      <c r="J2" s="264" t="str">
        <f>IF(入力!J3="","",入力!J3)</f>
        <v/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434146625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臼井　拓也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514689311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黒澤　崇</v>
      </c>
      <c r="D9" s="266"/>
      <c r="E9" s="266"/>
      <c r="F9" s="266"/>
      <c r="G9" s="272">
        <f>IF(入力!G9="","",入力!G9)</f>
        <v>508564719</v>
      </c>
      <c r="H9" s="272"/>
      <c r="I9" s="272"/>
      <c r="J9" s="272" t="str">
        <f>IF(入力!J9="","",入力!J9)</f>
        <v/>
      </c>
      <c r="K9" s="272"/>
      <c r="L9" s="272"/>
      <c r="M9" s="272">
        <f>IF(入力!M9="","",入力!M9)</f>
        <v>330448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當麻　万亀子</v>
      </c>
      <c r="D11" s="266"/>
      <c r="E11" s="266"/>
      <c r="F11" s="266"/>
      <c r="G11" s="272">
        <f>IF(入力!G11="","",入力!G11)</f>
        <v>509208947</v>
      </c>
      <c r="H11" s="272"/>
      <c r="I11" s="272"/>
      <c r="J11" s="272">
        <f>IF(入力!J11="","",入力!J11)</f>
        <v>23128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加藤　彩香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千葉市花見川区朝日ヶ丘3-9-51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090-4364-8690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90－4364－8690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小笠原　智也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千葉市立小中台南小学校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516680925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嶋村　旭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千葉市立小中台南小学校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518214180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徳永　翼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千葉市立若松小学校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519741654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渡邉　慧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習志野市立大久保小学校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519882906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臼井　晃太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千葉市立園生小学校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515111222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朴　齋曙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千葉市立園生小学校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518882747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徳永　慎吾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千葉市立若松小学校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519741661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渡邉　吏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習志野市立大久保小学校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519882913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加藤　翔太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千葉市立朝日ヶ丘小学校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518642310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柳　千翔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千葉市立西小中台小学校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519462269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臼田　悠希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千葉市立朝日ヶ丘小学校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519581700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髙橋　仁</v>
      </c>
      <c r="D47" s="266"/>
      <c r="E47" s="266"/>
      <c r="F47" s="266"/>
      <c r="G47" s="264">
        <f>IF(入力!G47="","",入力!G47)</f>
        <v>1</v>
      </c>
      <c r="H47" s="264" t="str">
        <f>IF(入力!H47="","",入力!H47)</f>
        <v/>
      </c>
      <c r="I47" s="264" t="str">
        <f>IF(入力!I47="","",入力!I47)</f>
        <v>千葉市立花園小学校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519674471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/>
      </c>
      <c r="I5" s="29">
        <f>入力!Y25</f>
        <v>10</v>
      </c>
      <c r="J5" s="444" t="str">
        <f>IF(入力!A55="","",入力!A55)</f>
        <v>合言葉は「限界突破」「完全燃焼」盛り上がれるかは自分次第！自分と仲間を信じ、元気よくいくぞ！！諦めない心を忘れずに、めざせ！てっぺん！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13004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/>
      </c>
      <c r="E7" s="33" t="str">
        <f>IF(入力!J3="","",入力!J3)</f>
        <v/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434146625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臼井</v>
      </c>
      <c r="D16" s="33" t="str">
        <f>IF(入力!E8="","",入力!E8)</f>
        <v>拓也</v>
      </c>
      <c r="E16" s="33" t="str">
        <f>IF(入力!C7="","",入力!C7)</f>
        <v>ウスイ</v>
      </c>
      <c r="F16" s="33" t="str">
        <f>IF(入力!E7="","",入力!E7)</f>
        <v>タクヤ</v>
      </c>
      <c r="G16" s="33">
        <f>IF(入力!G7="","",入力!G7)</f>
        <v>514689311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35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0054</v>
      </c>
      <c r="T16" s="33" t="str">
        <f>IF(入力!P8="","",入力!P8)</f>
        <v>千葉市稲毛区宮野木町894-14</v>
      </c>
      <c r="U16" s="33" t="str">
        <f>IF(入力!AL7="","",入力!AL7)</f>
        <v>090</v>
      </c>
      <c r="V16" s="33" t="str">
        <f>IF(入力!AK8="","",入力!AK8)</f>
        <v>2172</v>
      </c>
      <c r="W16" s="33" t="str">
        <f>IF(入力!AP8="","",入力!AP8)</f>
        <v>2528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黒澤</v>
      </c>
      <c r="D17" s="33" t="str">
        <f>IF(入力!E10="","",入力!E10)</f>
        <v>崇</v>
      </c>
      <c r="E17" s="33" t="str">
        <f>IF(入力!C9="","",入力!C9)</f>
        <v>クロサワ</v>
      </c>
      <c r="F17" s="33" t="str">
        <f>IF(入力!E9="","",入力!E9)</f>
        <v>タカシ</v>
      </c>
      <c r="G17" s="33">
        <f>IF(入力!G9="","",入力!G9)</f>
        <v>508564719</v>
      </c>
      <c r="H17" s="33" t="str">
        <f>IF(入力!J9="","",入力!J9)</f>
        <v/>
      </c>
      <c r="I17" s="33">
        <f>IF(入力!M9="","",入力!M9)</f>
        <v>330448</v>
      </c>
      <c r="J17" s="33"/>
      <c r="K17" s="33"/>
      <c r="L17" s="33">
        <f>IF(入力!AT9="","",入力!AT9)</f>
        <v>52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0044</v>
      </c>
      <c r="T17" s="33" t="str">
        <f>IF(入力!P10="","",入力!P10)</f>
        <v>千葉市稲毛区小中台町278-3</v>
      </c>
      <c r="U17" s="33" t="str">
        <f>IF(入力!AL9="","",入力!AL9)</f>
        <v>043</v>
      </c>
      <c r="V17" s="33" t="str">
        <f>IF(入力!AK10="","",入力!AK10)</f>
        <v>285</v>
      </c>
      <c r="W17" s="33" t="str">
        <f>IF(入力!AP10="","",入力!AP10)</f>
        <v>2929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當麻</v>
      </c>
      <c r="D20" s="33" t="str">
        <f>IF(入力!E12="","",入力!E12)</f>
        <v>万亀子</v>
      </c>
      <c r="E20" s="33" t="str">
        <f>IF(入力!C11="","",入力!C11)</f>
        <v>トウマ</v>
      </c>
      <c r="F20" s="33" t="str">
        <f>IF(入力!E11="","",入力!E11)</f>
        <v>マキコ</v>
      </c>
      <c r="G20" s="33">
        <f>IF(入力!G11="","",入力!G11)</f>
        <v>509208947</v>
      </c>
      <c r="H20" s="33">
        <f>IF(入力!J11="","",入力!J11)</f>
        <v>23128</v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0044</v>
      </c>
      <c r="T20" s="33" t="str">
        <f>IF(入力!P12="","",入力!P12)</f>
        <v>千葉市稲毛区小中台町655-29</v>
      </c>
      <c r="U20" s="33" t="str">
        <f>IF(入力!AL11="","",入力!AL11)</f>
        <v>090</v>
      </c>
      <c r="V20" s="33" t="str">
        <f>IF(入力!AK12="","",入力!AK12)</f>
        <v>2739</v>
      </c>
      <c r="W20" s="33" t="str">
        <f>IF(入力!AP12="","",入力!AP12)</f>
        <v>2860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加藤</v>
      </c>
      <c r="D22" s="33" t="str">
        <f>IF(入力!E16="","",入力!E16)</f>
        <v>彩香</v>
      </c>
      <c r="E22" s="33" t="str">
        <f>IF(入力!C15="","",入力!C15)</f>
        <v>カトウ</v>
      </c>
      <c r="F22" s="33" t="str">
        <f>IF(入力!E15="","",入力!E15)</f>
        <v>サヤカ</v>
      </c>
      <c r="G22" s="33"/>
      <c r="H22" s="33"/>
      <c r="I22" s="33"/>
      <c r="J22" s="33"/>
      <c r="K22" s="33"/>
      <c r="L22" s="33">
        <f>IF(入力!AT15="","",入力!AT15)</f>
        <v>41</v>
      </c>
      <c r="M22" s="33"/>
      <c r="N22" s="33">
        <f>IF(入力!C21="","",入力!C21)</f>
        <v>90</v>
      </c>
      <c r="O22" s="33">
        <f>IF(入力!E21="","",入力!E21)</f>
        <v>4364</v>
      </c>
      <c r="P22" s="33">
        <f>IF(入力!G21="","",入力!G21)</f>
        <v>8690</v>
      </c>
      <c r="Q22" s="33"/>
      <c r="R22" s="33" t="str">
        <f>IF(入力!R15="","",入力!R15)</f>
        <v>262</v>
      </c>
      <c r="S22" s="33" t="str">
        <f>IF(入力!W15="","",入力!W15)</f>
        <v>0019</v>
      </c>
      <c r="T22" s="33" t="str">
        <f>IF(入力!P16="","",入力!P16)</f>
        <v>千葉市花見川区朝日ヶ丘3-9-51</v>
      </c>
      <c r="U22" s="33" t="str">
        <f>IF(入力!AL15="","",入力!AL15)</f>
        <v>090</v>
      </c>
      <c r="V22" s="33" t="str">
        <f>IF(入力!AK16="","",入力!AK16)</f>
        <v>4364</v>
      </c>
      <c r="W22" s="33" t="str">
        <f>IF(入力!AP16="","",入力!AP16)</f>
        <v>8690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小笠原</v>
      </c>
      <c r="D24" s="75" t="str">
        <f>VLOOKUP($B$51,$A$53:$F$352,4)</f>
        <v>智也</v>
      </c>
      <c r="E24" s="75" t="str">
        <f>VLOOKUP($B$51,$A$53:$F$352,5)</f>
        <v>オガサワラ</v>
      </c>
      <c r="F24" s="75" t="str">
        <f>VLOOKUP($B$51,$A$53:$F$352,6)</f>
        <v>トモヤ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小笠原</v>
      </c>
      <c r="D53" s="33" t="str">
        <f>IF(入力!E26="","",入力!E26)</f>
        <v>智也</v>
      </c>
      <c r="E53" s="33" t="str">
        <f>IF(入力!C25="","",入力!C25)</f>
        <v>オガサワラ</v>
      </c>
      <c r="F53" s="33" t="str">
        <f>IF(入力!E25="","",入力!E25)</f>
        <v>トモヤ</v>
      </c>
      <c r="G53" s="33">
        <f>IF(入力!M25="","",入力!M25)</f>
        <v>516680925</v>
      </c>
      <c r="H53" s="33" t="str">
        <f>IF(入力!I25="","",入力!I25)</f>
        <v>千葉市立小中台南小学校</v>
      </c>
      <c r="I53" s="33">
        <f>IF(入力!G25="","",入力!G25)</f>
        <v>5</v>
      </c>
      <c r="J53" s="33">
        <f>IF(入力!P25="","",入力!P25)</f>
        <v>137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嶋村</v>
      </c>
      <c r="D54" s="33" t="str">
        <f>IF(入力!E28="","",入力!E28)</f>
        <v>旭</v>
      </c>
      <c r="E54" s="33" t="str">
        <f>IF(入力!C27="","",入力!C27)</f>
        <v>シマムラ</v>
      </c>
      <c r="F54" s="33" t="str">
        <f>IF(入力!E27="","",入力!E27)</f>
        <v>アサヒ</v>
      </c>
      <c r="G54" s="33">
        <f>IF(入力!M27="","",入力!M27)</f>
        <v>518214180</v>
      </c>
      <c r="H54" s="33" t="str">
        <f>IF(入力!I27="","",入力!I27)</f>
        <v>千葉市立小中台南小学校</v>
      </c>
      <c r="I54" s="33">
        <f>IF(入力!G27="","",入力!G27)</f>
        <v>5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徳永</v>
      </c>
      <c r="D55" s="33" t="str">
        <f>IF(入力!E30="","",入力!E30)</f>
        <v>翼</v>
      </c>
      <c r="E55" s="33" t="str">
        <f>IF(入力!C29="","",入力!C29)</f>
        <v>トクナガ</v>
      </c>
      <c r="F55" s="33" t="str">
        <f>IF(入力!E29="","",入力!E29)</f>
        <v>ツバサ</v>
      </c>
      <c r="G55" s="33">
        <f>IF(入力!M29="","",入力!M29)</f>
        <v>519741654</v>
      </c>
      <c r="H55" s="33" t="str">
        <f>IF(入力!I29="","",入力!I29)</f>
        <v>千葉市立若松小学校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渡邉</v>
      </c>
      <c r="D56" s="33" t="str">
        <f>IF(入力!E32="","",入力!E32)</f>
        <v>慧</v>
      </c>
      <c r="E56" s="33" t="str">
        <f>IF(入力!C31="","",入力!C31)</f>
        <v>ワタナベ</v>
      </c>
      <c r="F56" s="33" t="str">
        <f>IF(入力!E31="","",入力!E31)</f>
        <v>ケイ</v>
      </c>
      <c r="G56" s="33">
        <f>IF(入力!M31="","",入力!M31)</f>
        <v>519882906</v>
      </c>
      <c r="H56" s="33" t="str">
        <f>IF(入力!I31="","",入力!I31)</f>
        <v>習志野市立大久保小学校</v>
      </c>
      <c r="I56" s="33">
        <f>IF(入力!G31="","",入力!G31)</f>
        <v>5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臼井</v>
      </c>
      <c r="D57" s="33" t="str">
        <f>IF(入力!E34="","",入力!E34)</f>
        <v>晃太</v>
      </c>
      <c r="E57" s="33" t="str">
        <f>IF(入力!C33="","",入力!C33)</f>
        <v>ウスイ</v>
      </c>
      <c r="F57" s="33" t="str">
        <f>IF(入力!E33="","",入力!E33)</f>
        <v>コウタ</v>
      </c>
      <c r="G57" s="33">
        <f>IF(入力!M33="","",入力!M33)</f>
        <v>515111222</v>
      </c>
      <c r="H57" s="33" t="str">
        <f>IF(入力!I33="","",入力!I33)</f>
        <v>千葉市立園生小学校</v>
      </c>
      <c r="I57" s="33">
        <f>IF(入力!G33="","",入力!G33)</f>
        <v>4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朴</v>
      </c>
      <c r="D58" s="33" t="str">
        <f>IF(入力!E36="","",入力!E36)</f>
        <v>齋曙</v>
      </c>
      <c r="E58" s="33" t="str">
        <f>IF(入力!C35="","",入力!C35)</f>
        <v>パク</v>
      </c>
      <c r="F58" s="33" t="str">
        <f>IF(入力!E35="","",入力!E35)</f>
        <v>ジェソ</v>
      </c>
      <c r="G58" s="33">
        <f>IF(入力!M35="","",入力!M35)</f>
        <v>518882747</v>
      </c>
      <c r="H58" s="33" t="str">
        <f>IF(入力!I35="","",入力!I35)</f>
        <v>千葉市立園生小学校</v>
      </c>
      <c r="I58" s="33">
        <f>IF(入力!G35="","",入力!G35)</f>
        <v>4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徳永</v>
      </c>
      <c r="D59" s="33" t="str">
        <f>IF(入力!E38="","",入力!E38)</f>
        <v>慎吾</v>
      </c>
      <c r="E59" s="33" t="str">
        <f>IF(入力!C37="","",入力!C37)</f>
        <v>トクナガ</v>
      </c>
      <c r="F59" s="33" t="str">
        <f>IF(入力!E37="","",入力!E37)</f>
        <v>シンゴ</v>
      </c>
      <c r="G59" s="33">
        <f>IF(入力!M37="","",入力!M37)</f>
        <v>519741661</v>
      </c>
      <c r="H59" s="33" t="str">
        <f>IF(入力!I37="","",入力!I37)</f>
        <v>千葉市立若松小学校</v>
      </c>
      <c r="I59" s="33">
        <f>IF(入力!G37="","",入力!G37)</f>
        <v>4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渡邉</v>
      </c>
      <c r="D60" s="33" t="str">
        <f>IF(入力!E40="","",入力!E40)</f>
        <v>吏</v>
      </c>
      <c r="E60" s="33" t="str">
        <f>IF(入力!C39="","",入力!C39)</f>
        <v>ワタナベ</v>
      </c>
      <c r="F60" s="33" t="str">
        <f>IF(入力!E39="","",入力!E39)</f>
        <v>ツカサ</v>
      </c>
      <c r="G60" s="33">
        <f>IF(入力!M39="","",入力!M39)</f>
        <v>519882913</v>
      </c>
      <c r="H60" s="33" t="str">
        <f>IF(入力!I39="","",入力!I39)</f>
        <v>習志野市立大久保小学校</v>
      </c>
      <c r="I60" s="33">
        <f>IF(入力!G39="","",入力!G39)</f>
        <v>4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加藤</v>
      </c>
      <c r="D61" s="33" t="str">
        <f>IF(入力!E42="","",入力!E42)</f>
        <v>翔太</v>
      </c>
      <c r="E61" s="33" t="str">
        <f>IF(入力!C41="","",入力!C41)</f>
        <v>カトウ</v>
      </c>
      <c r="F61" s="33" t="str">
        <f>IF(入力!E41="","",入力!E41)</f>
        <v>ショウタ</v>
      </c>
      <c r="G61" s="33">
        <f>IF(入力!M41="","",入力!M41)</f>
        <v>518642310</v>
      </c>
      <c r="H61" s="33" t="str">
        <f>IF(入力!I41="","",入力!I41)</f>
        <v>千葉市立朝日ヶ丘小学校</v>
      </c>
      <c r="I61" s="33">
        <f>IF(入力!G41="","",入力!G41)</f>
        <v>3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柳</v>
      </c>
      <c r="D62" s="33" t="str">
        <f>IF(入力!E44="","",入力!E44)</f>
        <v>千翔</v>
      </c>
      <c r="E62" s="33" t="str">
        <f>IF(入力!C43="","",入力!C43)</f>
        <v>ヤナギ</v>
      </c>
      <c r="F62" s="33" t="str">
        <f>IF(入力!E43="","",入力!E43)</f>
        <v>センショウ</v>
      </c>
      <c r="G62" s="33">
        <f>IF(入力!M43="","",入力!M43)</f>
        <v>519462269</v>
      </c>
      <c r="H62" s="33" t="str">
        <f>IF(入力!I43="","",入力!I43)</f>
        <v>千葉市立西小中台小学校</v>
      </c>
      <c r="I62" s="33">
        <f>IF(入力!G43="","",入力!G43)</f>
        <v>3</v>
      </c>
      <c r="J62" s="33">
        <f>IF(入力!P43="","",入力!P43)</f>
        <v>150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臼田</v>
      </c>
      <c r="D63" s="33" t="str">
        <f>IF(入力!E46="","",入力!E46)</f>
        <v>悠希</v>
      </c>
      <c r="E63" s="33" t="str">
        <f>IF(入力!C45="","",入力!C45)</f>
        <v>ウスダ</v>
      </c>
      <c r="F63" s="33" t="str">
        <f>IF(入力!E45="","",入力!E45)</f>
        <v>ユウキ</v>
      </c>
      <c r="G63" s="33">
        <f>IF(入力!M45="","",入力!M45)</f>
        <v>519581700</v>
      </c>
      <c r="H63" s="33" t="str">
        <f>IF(入力!I45="","",入力!I45)</f>
        <v>千葉市立朝日ヶ丘小学校</v>
      </c>
      <c r="I63" s="33">
        <f>IF(入力!G45="","",入力!G45)</f>
        <v>3</v>
      </c>
      <c r="J63" s="33">
        <f>IF(入力!P45="","",入力!P45)</f>
        <v>131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髙橋</v>
      </c>
      <c r="D64" s="33" t="str">
        <f>IF(入力!E48="","",入力!E48)</f>
        <v>仁</v>
      </c>
      <c r="E64" s="33" t="str">
        <f>IF(入力!C47="","",入力!C47)</f>
        <v>タカハシ</v>
      </c>
      <c r="F64" s="33" t="str">
        <f>IF(入力!E47="","",入力!E47)</f>
        <v>ジン</v>
      </c>
      <c r="G64" s="33">
        <f>IF(入力!M47="","",入力!M47)</f>
        <v>519674471</v>
      </c>
      <c r="H64" s="33" t="str">
        <f>IF(入力!I47="","",入力!I47)</f>
        <v>千葉市立花園小学校</v>
      </c>
      <c r="I64" s="33">
        <f>IF(入力!G47="","",入力!G47)</f>
        <v>1</v>
      </c>
      <c r="J64" s="33">
        <f>IF(入力!P47="","",入力!P47)</f>
        <v>120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katou</cp:lastModifiedBy>
  <cp:lastPrinted>2020-01-29T14:21:57Z</cp:lastPrinted>
  <dcterms:created xsi:type="dcterms:W3CDTF">2014-04-05T09:56:00Z</dcterms:created>
  <dcterms:modified xsi:type="dcterms:W3CDTF">2020-01-30T05:36:36Z</dcterms:modified>
</cp:coreProperties>
</file>