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94c37b36de21df/デスクトップ/てっぺん登録関係/2024/"/>
    </mc:Choice>
  </mc:AlternateContent>
  <xr:revisionPtr revIDLastSave="33" documentId="8_{06DC09B8-B828-4959-947A-79FDFE523670}" xr6:coauthVersionLast="47" xr6:coauthVersionMax="47" xr10:uidLastSave="{3D20E0A0-C20D-4DA3-9EBE-776848283A39}"/>
  <workbookProtection lockStructure="1"/>
  <bookViews>
    <workbookView xWindow="30" yWindow="390" windowWidth="23010" windowHeight="146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<sst xmlns="http://schemas.openxmlformats.org/spreadsheetml/2006/main" count="274" uniqueCount="223">
  <si>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</si>
  <si>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</si>
  <si>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</si>
  <si>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</si>
  <si>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</si>
  <si>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</si>
  <si>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</si>
  <si>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</si>
  <si>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</si>
  <si>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</si>
  <si>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</si>
  <si>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</si>
  <si>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</si>
  <si>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</si>
  <si>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</si>
  <si>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</si>
  <si>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</si>
  <si>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</si>
  <si>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</si>
  <si>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</si>
  <si>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</si>
  <si>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</si>
  <si>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</si>
  <si>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</si>
  <si>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</si>
  <si>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</si>
  <si>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</si>
  <si>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</si>
  <si>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</si>
  <si>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</si>
  <si>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</si>
  <si>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</si>
  <si>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</si>
  <si>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</si>
  <si>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</si>
  <si>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</si>
  <si>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</si>
  <si>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</si>
  <si>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</si>
  <si>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</si>
  <si>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</si>
  <si>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</si>
  <si>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</si>
  <si>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</si>
  <si>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</si>
  <si>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</si>
  <si>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</si>
  <si>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</si>
  <si>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</si>
  <si>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</si>
  <si>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</si>
  <si>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</si>
  <si>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</si>
  <si>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</si>
  <si>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</si>
  <si>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</si>
  <si>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</si>
  <si>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</si>
  <si>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</si>
  <si>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</si>
  <si>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</si>
  <si>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</si>
  <si>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</si>
  <si>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</si>
  <si>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</si>
  <si>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</si>
  <si>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</si>
  <si>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</si>
  <si>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</si>
  <si>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</si>
  <si>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</si>
  <si>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</si>
  <si>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</si>
  <si>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</si>
  <si>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</si>
  <si>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</si>
  <si>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</si>
  <si>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</si>
  <si>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</si>
  <si>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</si>
  <si>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</si>
  <si>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</si>
  <si>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</si>
  <si>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</si>
  <si>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</si>
  <si>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</si>
  <si>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</si>
  <si>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</si>
  <si>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</si>
  <si>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</si>
  <si>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</si>
  <si>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</si>
  <si>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</si>
  <si>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</si>
  <si>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</si>
  <si>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</si>
  <si>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</si>
  <si>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</si>
  <si>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</si>
  <si>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</si>
  <si>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</si>
  <si>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</si>
  <si>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</si>
  <si>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</si>
  <si>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</si>
  <si>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</si>
  <si>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</si>
  <si>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</si>
  <si>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</si>
  <si>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</si>
  <si>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</si>
  <si>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</si>
  <si>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</si>
  <si>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</si>
  <si>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</si>
  <si>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</si>
  <si>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</si>
  <si>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</si>
  <si>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</si>
  <si>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</si>
  <si>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</si>
  <si>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</si>
  <si>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</si>
  <si>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</si>
  <si>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</si>
  <si>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</si>
  <si>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</si>
  <si>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</si>
  <si>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</si>
  <si>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</si>
  <si>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</si>
  <si>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</si>
  <si>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</si>
  <si>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テッペン</t>
    <phoneticPr fontId="2"/>
  </si>
  <si>
    <t>男子</t>
    <rPh sb="0" eb="2">
      <t>ダンシ</t>
    </rPh>
    <phoneticPr fontId="2"/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</si>
  <si>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</si>
  <si>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</si>
  <si>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</si>
  <si>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黒澤</t>
    <rPh sb="0" eb="2">
      <t>クロサワ</t>
    </rPh>
    <phoneticPr fontId="2"/>
  </si>
  <si>
    <t>クロサワ</t>
    <phoneticPr fontId="2"/>
  </si>
  <si>
    <t>崇</t>
    <rPh sb="0" eb="1">
      <t>タカシ</t>
    </rPh>
    <phoneticPr fontId="2"/>
  </si>
  <si>
    <t>タカシ</t>
    <phoneticPr fontId="2"/>
  </si>
  <si>
    <t>ナカヤマ</t>
    <phoneticPr fontId="2"/>
  </si>
  <si>
    <t>中山</t>
    <rPh sb="0" eb="2">
      <t>ナカヤマ</t>
    </rPh>
    <phoneticPr fontId="2"/>
  </si>
  <si>
    <t>ケンイチ</t>
    <phoneticPr fontId="2"/>
  </si>
  <si>
    <t>健一</t>
    <rPh sb="0" eb="2">
      <t>ケンイチ</t>
    </rPh>
    <phoneticPr fontId="2"/>
  </si>
  <si>
    <t>大岸</t>
    <rPh sb="0" eb="2">
      <t>オオギシ</t>
    </rPh>
    <phoneticPr fontId="2"/>
  </si>
  <si>
    <t>武志</t>
    <rPh sb="0" eb="1">
      <t>タケシ</t>
    </rPh>
    <rPh sb="1" eb="2">
      <t>シ</t>
    </rPh>
    <phoneticPr fontId="2"/>
  </si>
  <si>
    <t>オオギシ</t>
    <phoneticPr fontId="2"/>
  </si>
  <si>
    <t>タケシ</t>
    <phoneticPr fontId="2"/>
  </si>
  <si>
    <t>0330448</t>
  </si>
  <si>
    <t>0333577</t>
  </si>
  <si>
    <t>0375306</t>
  </si>
  <si>
    <t>263</t>
    <phoneticPr fontId="2"/>
  </si>
  <si>
    <t>0044</t>
    <phoneticPr fontId="2"/>
  </si>
  <si>
    <t>276</t>
    <phoneticPr fontId="2"/>
  </si>
  <si>
    <t>0004</t>
    <phoneticPr fontId="2"/>
  </si>
  <si>
    <t>285</t>
    <phoneticPr fontId="2"/>
  </si>
  <si>
    <t>0922</t>
    <phoneticPr fontId="2"/>
  </si>
  <si>
    <t>千葉市稲毛区小中台町２７８－３</t>
    <rPh sb="0" eb="3">
      <t>チバシ</t>
    </rPh>
    <rPh sb="3" eb="6">
      <t>イナゲク</t>
    </rPh>
    <rPh sb="6" eb="10">
      <t>コナカダイチョウ</t>
    </rPh>
    <phoneticPr fontId="2"/>
  </si>
  <si>
    <t>千葉県八千代市島田台７９０－５</t>
    <rPh sb="0" eb="3">
      <t>チバケン</t>
    </rPh>
    <rPh sb="3" eb="7">
      <t>ヤチヨシ</t>
    </rPh>
    <rPh sb="7" eb="10">
      <t>シマダダイ</t>
    </rPh>
    <phoneticPr fontId="2"/>
  </si>
  <si>
    <t>千葉県印旛郡酒々井町中央台１－１４－３</t>
    <rPh sb="0" eb="3">
      <t>チバケン</t>
    </rPh>
    <rPh sb="3" eb="6">
      <t>インバグン</t>
    </rPh>
    <rPh sb="6" eb="10">
      <t>シスイマチ</t>
    </rPh>
    <rPh sb="10" eb="13">
      <t>チュウオウダイ</t>
    </rPh>
    <phoneticPr fontId="2"/>
  </si>
  <si>
    <t>０９０</t>
    <phoneticPr fontId="2"/>
  </si>
  <si>
    <t>７４０３</t>
    <phoneticPr fontId="2"/>
  </si>
  <si>
    <t>８８２０</t>
    <phoneticPr fontId="2"/>
  </si>
  <si>
    <t>２６２</t>
    <phoneticPr fontId="2"/>
  </si>
  <si>
    <t>００２１</t>
    <phoneticPr fontId="2"/>
  </si>
  <si>
    <t>千葉市花見川区花園町２４５１－７</t>
    <rPh sb="0" eb="3">
      <t>チバシ</t>
    </rPh>
    <rPh sb="3" eb="7">
      <t>ハナミガワク</t>
    </rPh>
    <rPh sb="7" eb="10">
      <t>ハナゾノチョウ</t>
    </rPh>
    <phoneticPr fontId="2"/>
  </si>
  <si>
    <t>９８２２</t>
    <phoneticPr fontId="2"/>
  </si>
  <si>
    <t>５７１７</t>
    <phoneticPr fontId="2"/>
  </si>
  <si>
    <t>森</t>
    <rPh sb="0" eb="1">
      <t>モリ</t>
    </rPh>
    <phoneticPr fontId="2"/>
  </si>
  <si>
    <t>モリ</t>
    <phoneticPr fontId="2"/>
  </si>
  <si>
    <t>岳</t>
    <rPh sb="0" eb="1">
      <t>ガク</t>
    </rPh>
    <phoneticPr fontId="2"/>
  </si>
  <si>
    <t>①</t>
    <phoneticPr fontId="2"/>
  </si>
  <si>
    <t>バク</t>
    <phoneticPr fontId="2"/>
  </si>
  <si>
    <t>ジェユ</t>
    <phoneticPr fontId="2"/>
  </si>
  <si>
    <t>千葉市立園生小学校</t>
    <rPh sb="0" eb="3">
      <t>チバシ</t>
    </rPh>
    <rPh sb="3" eb="4">
      <t>リツ</t>
    </rPh>
    <rPh sb="4" eb="6">
      <t>ソンノウ</t>
    </rPh>
    <rPh sb="6" eb="9">
      <t>ショウガッコウ</t>
    </rPh>
    <phoneticPr fontId="2"/>
  </si>
  <si>
    <t>朴</t>
    <rPh sb="0" eb="1">
      <t>パク</t>
    </rPh>
    <phoneticPr fontId="2"/>
  </si>
  <si>
    <t>齋惟</t>
    <rPh sb="0" eb="1">
      <t>イツ</t>
    </rPh>
    <rPh sb="1" eb="2">
      <t>ノブ</t>
    </rPh>
    <phoneticPr fontId="2"/>
  </si>
  <si>
    <t>ゲンダ</t>
    <phoneticPr fontId="2"/>
  </si>
  <si>
    <t>アユム</t>
    <phoneticPr fontId="2"/>
  </si>
  <si>
    <t>千葉市立千草台小学校</t>
    <rPh sb="0" eb="3">
      <t>チバシ</t>
    </rPh>
    <rPh sb="3" eb="4">
      <t>リツ</t>
    </rPh>
    <rPh sb="4" eb="7">
      <t>チグサダイ</t>
    </rPh>
    <rPh sb="7" eb="10">
      <t>ショウガッコウ</t>
    </rPh>
    <phoneticPr fontId="2"/>
  </si>
  <si>
    <t>源田</t>
    <rPh sb="0" eb="2">
      <t>ゲンダ</t>
    </rPh>
    <phoneticPr fontId="2"/>
  </si>
  <si>
    <t>歩</t>
    <rPh sb="0" eb="1">
      <t>アユ</t>
    </rPh>
    <phoneticPr fontId="2"/>
  </si>
  <si>
    <t>タケウチ</t>
    <phoneticPr fontId="2"/>
  </si>
  <si>
    <t>ナオ</t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</si>
  <si>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</si>
  <si>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竹内</t>
    <rPh sb="0" eb="2">
      <t>タケウチ</t>
    </rPh>
    <phoneticPr fontId="2"/>
  </si>
  <si>
    <t>直生</t>
    <rPh sb="0" eb="1">
      <t>ナオ</t>
    </rPh>
    <rPh sb="1" eb="2">
      <t>イ</t>
    </rPh>
    <phoneticPr fontId="2"/>
  </si>
  <si>
    <t>タニイ</t>
    <phoneticPr fontId="2"/>
  </si>
  <si>
    <t>コウキ</t>
    <phoneticPr fontId="2"/>
  </si>
  <si>
    <t>千葉市立朝日ヶ丘小学校</t>
    <rPh sb="0" eb="3">
      <t>チバシ</t>
    </rPh>
    <rPh sb="3" eb="4">
      <t>リツ</t>
    </rPh>
    <rPh sb="4" eb="8">
      <t>アサヒガオカ</t>
    </rPh>
    <rPh sb="8" eb="11">
      <t>ショウガッコウ</t>
    </rPh>
    <phoneticPr fontId="2"/>
  </si>
  <si>
    <t>谷井</t>
    <rPh sb="0" eb="2">
      <t>タニイ</t>
    </rPh>
    <phoneticPr fontId="2"/>
  </si>
  <si>
    <t>タカダ</t>
    <phoneticPr fontId="2"/>
  </si>
  <si>
    <t>ハルキ</t>
    <phoneticPr fontId="2"/>
  </si>
  <si>
    <t>千葉市立小中台小学校</t>
    <rPh sb="0" eb="3">
      <t>チバシ</t>
    </rPh>
    <rPh sb="3" eb="4">
      <t>リツ</t>
    </rPh>
    <rPh sb="4" eb="7">
      <t>コナカダイ</t>
    </rPh>
    <rPh sb="7" eb="10">
      <t>ショウガッコウ</t>
    </rPh>
    <phoneticPr fontId="2"/>
  </si>
  <si>
    <t>高田</t>
    <rPh sb="0" eb="2">
      <t>タカダ</t>
    </rPh>
    <phoneticPr fontId="2"/>
  </si>
  <si>
    <t>陽生</t>
    <rPh sb="0" eb="2">
      <t>ヨウセイ</t>
    </rPh>
    <phoneticPr fontId="2"/>
  </si>
  <si>
    <t>フルゴオリ</t>
    <phoneticPr fontId="2"/>
  </si>
  <si>
    <t>シュンタ</t>
    <phoneticPr fontId="2"/>
  </si>
  <si>
    <t>千葉市立高洲第三小学校</t>
    <rPh sb="0" eb="3">
      <t>チバシ</t>
    </rPh>
    <rPh sb="3" eb="4">
      <t>リツ</t>
    </rPh>
    <rPh sb="4" eb="8">
      <t>タカスダイサン</t>
    </rPh>
    <rPh sb="8" eb="11">
      <t>ショウガッコウ</t>
    </rPh>
    <phoneticPr fontId="2"/>
  </si>
  <si>
    <t>古郡</t>
    <rPh sb="0" eb="2">
      <t>フルゴオリ</t>
    </rPh>
    <phoneticPr fontId="2"/>
  </si>
  <si>
    <t>舜大</t>
    <rPh sb="0" eb="1">
      <t>シュン</t>
    </rPh>
    <rPh sb="1" eb="2">
      <t>マサル</t>
    </rPh>
    <phoneticPr fontId="2"/>
  </si>
  <si>
    <t>ソウスケ</t>
    <phoneticPr fontId="2"/>
  </si>
  <si>
    <t>千葉市立花園小学校</t>
    <rPh sb="0" eb="3">
      <t>チバシ</t>
    </rPh>
    <rPh sb="3" eb="4">
      <t>リツ</t>
    </rPh>
    <rPh sb="4" eb="6">
      <t>ハナゾノ</t>
    </rPh>
    <rPh sb="6" eb="9">
      <t>ショウガッコウ</t>
    </rPh>
    <phoneticPr fontId="2"/>
  </si>
  <si>
    <t>壮亮</t>
    <rPh sb="0" eb="2">
      <t>ソウスケ</t>
    </rPh>
    <phoneticPr fontId="2"/>
  </si>
  <si>
    <t>タナカ</t>
    <phoneticPr fontId="2"/>
  </si>
  <si>
    <t>エイタ</t>
    <phoneticPr fontId="2"/>
  </si>
  <si>
    <t>千葉市立都賀の台小学校</t>
    <rPh sb="0" eb="3">
      <t>チバシ</t>
    </rPh>
    <rPh sb="3" eb="4">
      <t>リツ</t>
    </rPh>
    <rPh sb="4" eb="6">
      <t>ツガ</t>
    </rPh>
    <rPh sb="7" eb="8">
      <t>ダイ</t>
    </rPh>
    <rPh sb="8" eb="11">
      <t>ショウガッコウ</t>
    </rPh>
    <phoneticPr fontId="2"/>
  </si>
  <si>
    <t>田中</t>
    <rPh sb="0" eb="2">
      <t>タナカ</t>
    </rPh>
    <phoneticPr fontId="2"/>
  </si>
  <si>
    <t>瑛太</t>
    <rPh sb="0" eb="2">
      <t>エイタ</t>
    </rPh>
    <phoneticPr fontId="2"/>
  </si>
  <si>
    <t>ナガシマ</t>
    <phoneticPr fontId="2"/>
  </si>
  <si>
    <t>千葉市立幕張東小学校</t>
    <rPh sb="0" eb="3">
      <t>チバシ</t>
    </rPh>
    <rPh sb="3" eb="4">
      <t>リツ</t>
    </rPh>
    <rPh sb="4" eb="6">
      <t>マクハリ</t>
    </rPh>
    <rPh sb="6" eb="7">
      <t>ヒガシ</t>
    </rPh>
    <rPh sb="7" eb="10">
      <t>ショウガッコウ</t>
    </rPh>
    <phoneticPr fontId="2"/>
  </si>
  <si>
    <t>長嶋</t>
    <rPh sb="0" eb="2">
      <t>ナガシマ</t>
    </rPh>
    <phoneticPr fontId="2"/>
  </si>
  <si>
    <t>晃希</t>
    <rPh sb="0" eb="2">
      <t>コウキ</t>
    </rPh>
    <phoneticPr fontId="2"/>
  </si>
  <si>
    <t>ヤナギ</t>
    <phoneticPr fontId="2"/>
  </si>
  <si>
    <t>ハルト</t>
    <phoneticPr fontId="2"/>
  </si>
  <si>
    <t>千葉市立西小中台小学校</t>
    <rPh sb="0" eb="3">
      <t>チバシ</t>
    </rPh>
    <rPh sb="3" eb="4">
      <t>リツ</t>
    </rPh>
    <rPh sb="4" eb="5">
      <t>ニシ</t>
    </rPh>
    <rPh sb="5" eb="8">
      <t>コナカダイ</t>
    </rPh>
    <rPh sb="8" eb="11">
      <t>ショウガッコウ</t>
    </rPh>
    <phoneticPr fontId="2"/>
  </si>
  <si>
    <t>柳</t>
    <rPh sb="0" eb="1">
      <t>ヤナギ</t>
    </rPh>
    <phoneticPr fontId="2"/>
  </si>
  <si>
    <t>天翔</t>
    <rPh sb="0" eb="2">
      <t>テンショウ</t>
    </rPh>
    <phoneticPr fontId="2"/>
  </si>
  <si>
    <t>皇貴</t>
    <phoneticPr fontId="2"/>
  </si>
  <si>
    <t>090</t>
    <phoneticPr fontId="2"/>
  </si>
  <si>
    <t>キャプテンでチームの要の朴を中心に、谷井の献身的なレシーブ、Wセッター高田、田中の巧なトスから、未完のWエース森、源田のハラハラドキドキな攻撃に繋げる。スーパーサブの竹内、古郡、長嶋がピンチを救い、秘密兵器の柳がついに登場する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</si>
</sst>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0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56DF2A49-813F-4E41-AEE0-909962AA1622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B99E8DC2-410B-4894-A15F-CC475BDFD474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E69F1C24-5C3E-4D5D-9416-AA93A88F85A1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67AA1EF2-5F3D-4BAA-BB27-B280CB72DB06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Y35" sqref="Y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5" customHeight="1">
      <c r="A2" s="115" t="s">
        <v>121</v>
      </c>
      <c r="B2" s="116"/>
      <c r="C2" s="117" t="s">
        <v>133</v>
      </c>
      <c r="D2" s="118"/>
      <c r="E2" s="118"/>
      <c r="F2" s="118"/>
      <c r="G2" s="118"/>
      <c r="H2" s="118"/>
      <c r="I2" s="119"/>
      <c r="J2" s="92" t="s">
        <v>119</v>
      </c>
      <c r="K2" s="223"/>
      <c r="L2" s="223"/>
      <c r="M2" s="223"/>
      <c r="N2" s="223"/>
      <c r="O2" s="224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0" t="s">
        <v>134</v>
      </c>
      <c r="K3" s="221"/>
      <c r="L3" s="221"/>
      <c r="M3" s="221"/>
      <c r="N3" s="221"/>
      <c r="O3" s="222"/>
      <c r="P3" s="94" t="s">
        <v>135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112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434146625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201">
        <v>13004</v>
      </c>
      <c r="K5" s="201"/>
      <c r="L5" s="201"/>
      <c r="M5" s="201"/>
      <c r="N5" s="201"/>
      <c r="O5" s="201"/>
      <c r="P5" s="172" t="s">
        <v>136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 t="s">
        <v>137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0"/>
      <c r="C7" s="148" t="s">
        <v>139</v>
      </c>
      <c r="D7" s="110"/>
      <c r="E7" s="149" t="s">
        <v>141</v>
      </c>
      <c r="F7" s="111"/>
      <c r="G7" s="203">
        <v>508564719</v>
      </c>
      <c r="H7" s="203"/>
      <c r="I7" s="203"/>
      <c r="J7" s="203"/>
      <c r="K7" s="203"/>
      <c r="L7" s="203"/>
      <c r="M7" s="203" t="s">
        <v>150</v>
      </c>
      <c r="N7" s="203"/>
      <c r="O7" s="203"/>
      <c r="P7" s="176" t="s">
        <v>7</v>
      </c>
      <c r="Q7" s="177"/>
      <c r="R7" s="142" t="s">
        <v>153</v>
      </c>
      <c r="S7" s="143"/>
      <c r="T7" s="143"/>
      <c r="U7" s="143"/>
      <c r="V7" s="27" t="s">
        <v>8</v>
      </c>
      <c r="W7" s="131" t="s">
        <v>154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162</v>
      </c>
      <c r="AM7" s="60"/>
      <c r="AN7" s="60"/>
      <c r="AO7" s="60"/>
      <c r="AP7" s="60"/>
      <c r="AQ7" s="60"/>
      <c r="AR7" s="60"/>
      <c r="AS7" s="36" t="s">
        <v>10</v>
      </c>
      <c r="AT7" s="53">
        <v>56</v>
      </c>
    </row>
    <row r="8" spans="1:51" ht="18" customHeight="1">
      <c r="A8" s="74"/>
      <c r="B8" s="140"/>
      <c r="C8" s="150" t="s">
        <v>138</v>
      </c>
      <c r="D8" s="113"/>
      <c r="E8" s="151" t="s">
        <v>140</v>
      </c>
      <c r="F8" s="114"/>
      <c r="G8" s="203"/>
      <c r="H8" s="203"/>
      <c r="I8" s="203"/>
      <c r="J8" s="203"/>
      <c r="K8" s="203"/>
      <c r="L8" s="203"/>
      <c r="M8" s="203"/>
      <c r="N8" s="203"/>
      <c r="O8" s="203"/>
      <c r="P8" s="134" t="s">
        <v>159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163</v>
      </c>
      <c r="AL8" s="62"/>
      <c r="AM8" s="62"/>
      <c r="AN8" s="62"/>
      <c r="AO8" s="37" t="s">
        <v>11</v>
      </c>
      <c r="AP8" s="63" t="s">
        <v>164</v>
      </c>
      <c r="AQ8" s="62"/>
      <c r="AR8" s="62"/>
      <c r="AS8" s="64"/>
      <c r="AT8" s="53"/>
    </row>
    <row r="9" spans="1:51" ht="14.45" customHeight="1">
      <c r="A9" s="74" t="s">
        <v>82</v>
      </c>
      <c r="B9" s="140"/>
      <c r="C9" s="148" t="s">
        <v>142</v>
      </c>
      <c r="D9" s="110"/>
      <c r="E9" s="149" t="s">
        <v>144</v>
      </c>
      <c r="F9" s="111"/>
      <c r="G9" s="203">
        <v>507228000</v>
      </c>
      <c r="H9" s="203"/>
      <c r="I9" s="203"/>
      <c r="J9" s="203"/>
      <c r="K9" s="203"/>
      <c r="L9" s="203"/>
      <c r="M9" s="203" t="s">
        <v>151</v>
      </c>
      <c r="N9" s="203"/>
      <c r="O9" s="203"/>
      <c r="P9" s="176" t="s">
        <v>7</v>
      </c>
      <c r="Q9" s="177"/>
      <c r="R9" s="142" t="s">
        <v>155</v>
      </c>
      <c r="S9" s="143"/>
      <c r="T9" s="143"/>
      <c r="U9" s="143"/>
      <c r="V9" s="27" t="s">
        <v>8</v>
      </c>
      <c r="W9" s="131" t="s">
        <v>156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60"/>
      <c r="AM9" s="60"/>
      <c r="AN9" s="60"/>
      <c r="AO9" s="60"/>
      <c r="AP9" s="60"/>
      <c r="AQ9" s="60"/>
      <c r="AR9" s="60"/>
      <c r="AS9" s="36" t="s">
        <v>126</v>
      </c>
      <c r="AT9" s="54">
        <v>51</v>
      </c>
    </row>
    <row r="10" spans="1:51" ht="18" customHeight="1">
      <c r="A10" s="74"/>
      <c r="B10" s="140"/>
      <c r="C10" s="150" t="s">
        <v>143</v>
      </c>
      <c r="D10" s="113"/>
      <c r="E10" s="151" t="s">
        <v>145</v>
      </c>
      <c r="F10" s="114"/>
      <c r="G10" s="203"/>
      <c r="H10" s="203"/>
      <c r="I10" s="203"/>
      <c r="J10" s="203"/>
      <c r="K10" s="203"/>
      <c r="L10" s="203"/>
      <c r="M10" s="203"/>
      <c r="N10" s="203"/>
      <c r="O10" s="203"/>
      <c r="P10" s="134" t="s">
        <v>160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152"/>
      <c r="AL10" s="62"/>
      <c r="AM10" s="62"/>
      <c r="AN10" s="62"/>
      <c r="AO10" s="37" t="s">
        <v>127</v>
      </c>
      <c r="AP10" s="62"/>
      <c r="AQ10" s="62"/>
      <c r="AR10" s="62"/>
      <c r="AS10" s="64"/>
      <c r="AT10" s="54"/>
    </row>
    <row r="11" spans="1:51" ht="14.45" customHeight="1">
      <c r="A11" s="74" t="s">
        <v>83</v>
      </c>
      <c r="B11" s="140"/>
      <c r="C11" s="148" t="s">
        <v>148</v>
      </c>
      <c r="D11" s="110"/>
      <c r="E11" s="149" t="s">
        <v>149</v>
      </c>
      <c r="F11" s="111"/>
      <c r="G11" s="203">
        <v>523934240</v>
      </c>
      <c r="H11" s="203"/>
      <c r="I11" s="203"/>
      <c r="J11" s="203"/>
      <c r="K11" s="203"/>
      <c r="L11" s="203"/>
      <c r="M11" s="203" t="s">
        <v>152</v>
      </c>
      <c r="N11" s="203"/>
      <c r="O11" s="203"/>
      <c r="P11" s="176" t="s">
        <v>7</v>
      </c>
      <c r="Q11" s="177"/>
      <c r="R11" s="142" t="s">
        <v>157</v>
      </c>
      <c r="S11" s="143"/>
      <c r="T11" s="143"/>
      <c r="U11" s="143"/>
      <c r="V11" s="27" t="s">
        <v>8</v>
      </c>
      <c r="W11" s="131" t="s">
        <v>158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>
        <v>50</v>
      </c>
    </row>
    <row r="12" spans="1:51" ht="18" customHeight="1">
      <c r="A12" s="74"/>
      <c r="B12" s="140"/>
      <c r="C12" s="150" t="s">
        <v>146</v>
      </c>
      <c r="D12" s="113"/>
      <c r="E12" s="151" t="s">
        <v>147</v>
      </c>
      <c r="F12" s="114"/>
      <c r="G12" s="203"/>
      <c r="H12" s="203"/>
      <c r="I12" s="203"/>
      <c r="J12" s="203"/>
      <c r="K12" s="203"/>
      <c r="L12" s="203"/>
      <c r="M12" s="203"/>
      <c r="N12" s="203"/>
      <c r="O12" s="203"/>
      <c r="P12" s="134" t="s">
        <v>161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152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6"/>
      <c r="H14" s="206"/>
      <c r="I14" s="206"/>
      <c r="J14" s="206"/>
      <c r="K14" s="206"/>
      <c r="L14" s="206"/>
      <c r="M14" s="206"/>
      <c r="N14" s="206"/>
      <c r="O14" s="206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7" t="s">
        <v>98</v>
      </c>
      <c r="B15" s="140"/>
      <c r="C15" s="148" t="s">
        <v>171</v>
      </c>
      <c r="D15" s="110"/>
      <c r="E15" s="149" t="s">
        <v>141</v>
      </c>
      <c r="F15" s="111"/>
      <c r="G15" s="206"/>
      <c r="H15" s="206"/>
      <c r="I15" s="206"/>
      <c r="J15" s="206"/>
      <c r="K15" s="206"/>
      <c r="L15" s="206"/>
      <c r="M15" s="206"/>
      <c r="N15" s="206"/>
      <c r="O15" s="206"/>
      <c r="P15" s="176" t="s">
        <v>7</v>
      </c>
      <c r="Q15" s="177"/>
      <c r="R15" s="142" t="s">
        <v>165</v>
      </c>
      <c r="S15" s="143"/>
      <c r="T15" s="143"/>
      <c r="U15" s="143"/>
      <c r="V15" s="27" t="s">
        <v>8</v>
      </c>
      <c r="W15" s="131" t="s">
        <v>166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162</v>
      </c>
      <c r="AM15" s="60"/>
      <c r="AN15" s="60"/>
      <c r="AO15" s="60"/>
      <c r="AP15" s="60"/>
      <c r="AQ15" s="60"/>
      <c r="AR15" s="60"/>
      <c r="AS15" s="36" t="s">
        <v>126</v>
      </c>
      <c r="AT15" s="54">
        <v>40</v>
      </c>
    </row>
    <row r="16" spans="1:51" ht="18" customHeight="1">
      <c r="A16" s="74"/>
      <c r="B16" s="140"/>
      <c r="C16" s="150" t="s">
        <v>170</v>
      </c>
      <c r="D16" s="113"/>
      <c r="E16" s="151" t="s">
        <v>172</v>
      </c>
      <c r="F16" s="114"/>
      <c r="G16" s="206"/>
      <c r="H16" s="206"/>
      <c r="I16" s="206"/>
      <c r="J16" s="206"/>
      <c r="K16" s="206"/>
      <c r="L16" s="206"/>
      <c r="M16" s="206"/>
      <c r="N16" s="206"/>
      <c r="O16" s="206"/>
      <c r="P16" s="134" t="s">
        <v>167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168</v>
      </c>
      <c r="AL16" s="62"/>
      <c r="AM16" s="62"/>
      <c r="AN16" s="62"/>
      <c r="AO16" s="37" t="s">
        <v>127</v>
      </c>
      <c r="AP16" s="63" t="s">
        <v>169</v>
      </c>
      <c r="AQ16" s="62"/>
      <c r="AR16" s="62"/>
      <c r="AS16" s="64"/>
      <c r="AT16" s="54"/>
    </row>
    <row r="17" spans="1:46">
      <c r="A17" s="74" t="s">
        <v>0</v>
      </c>
      <c r="B17" s="140"/>
      <c r="C17" s="194" t="str">
        <f>IF(P16="","",P16)</f>
        <v>千葉市花見川区花園町２４５１－７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4" t="str">
        <f>IF(AL15="","",AL15&amp;"-"&amp;AK16&amp;"-"&amp;AP16)</f>
        <v>０９０-９８２２-５７１７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6" t="s">
        <v>221</v>
      </c>
      <c r="D21" s="208"/>
      <c r="E21" s="208">
        <v>9822</v>
      </c>
      <c r="F21" s="208"/>
      <c r="G21" s="208">
        <v>5717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4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5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50" t="s">
        <v>173</v>
      </c>
      <c r="C25" s="109" t="s">
        <v>174</v>
      </c>
      <c r="D25" s="110"/>
      <c r="E25" s="110" t="s">
        <v>175</v>
      </c>
      <c r="F25" s="111"/>
      <c r="G25" s="97">
        <v>5</v>
      </c>
      <c r="H25" s="98"/>
      <c r="I25" s="97" t="s">
        <v>176</v>
      </c>
      <c r="J25" s="101"/>
      <c r="K25" s="101"/>
      <c r="L25" s="98"/>
      <c r="M25" s="97">
        <v>520670752</v>
      </c>
      <c r="N25" s="101"/>
      <c r="O25" s="98"/>
      <c r="P25" s="97">
        <v>139</v>
      </c>
      <c r="Q25" s="101"/>
      <c r="R25" s="101"/>
      <c r="S25" s="101"/>
      <c r="T25" s="103"/>
      <c r="U25" s="1"/>
      <c r="V25" s="1"/>
      <c r="W25" s="1"/>
      <c r="X25" s="1"/>
      <c r="Y25" s="210">
        <v>11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2" t="s">
        <v>177</v>
      </c>
      <c r="D26" s="113"/>
      <c r="E26" s="113" t="s">
        <v>178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189</v>
      </c>
      <c r="D27" s="110"/>
      <c r="E27" s="200" t="s">
        <v>190</v>
      </c>
      <c r="F27" s="111"/>
      <c r="G27" s="97">
        <v>5</v>
      </c>
      <c r="H27" s="98"/>
      <c r="I27" s="97" t="s">
        <v>191</v>
      </c>
      <c r="J27" s="101"/>
      <c r="K27" s="101"/>
      <c r="L27" s="98"/>
      <c r="M27" s="97">
        <v>521964621</v>
      </c>
      <c r="N27" s="101"/>
      <c r="O27" s="98"/>
      <c r="P27" s="97">
        <v>144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2" t="s">
        <v>192</v>
      </c>
      <c r="D28" s="113"/>
      <c r="E28" s="199" t="s">
        <v>220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198</v>
      </c>
      <c r="D29" s="110"/>
      <c r="E29" s="110" t="s">
        <v>199</v>
      </c>
      <c r="F29" s="111"/>
      <c r="G29" s="97">
        <v>5</v>
      </c>
      <c r="H29" s="98"/>
      <c r="I29" s="97" t="s">
        <v>200</v>
      </c>
      <c r="J29" s="101"/>
      <c r="K29" s="101"/>
      <c r="L29" s="98"/>
      <c r="M29" s="97">
        <v>523112389</v>
      </c>
      <c r="N29" s="101"/>
      <c r="O29" s="98"/>
      <c r="P29" s="97">
        <v>145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2" t="s">
        <v>201</v>
      </c>
      <c r="D30" s="113"/>
      <c r="E30" s="113" t="s">
        <v>202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179</v>
      </c>
      <c r="D31" s="110"/>
      <c r="E31" s="110" t="s">
        <v>180</v>
      </c>
      <c r="F31" s="111"/>
      <c r="G31" s="97">
        <v>5</v>
      </c>
      <c r="H31" s="98"/>
      <c r="I31" s="97" t="s">
        <v>181</v>
      </c>
      <c r="J31" s="101"/>
      <c r="K31" s="101"/>
      <c r="L31" s="98"/>
      <c r="M31" s="97">
        <v>521220857</v>
      </c>
      <c r="N31" s="101"/>
      <c r="O31" s="98"/>
      <c r="P31" s="97">
        <v>141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2" t="s">
        <v>182</v>
      </c>
      <c r="D32" s="113"/>
      <c r="E32" s="113" t="s">
        <v>183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184</v>
      </c>
      <c r="D33" s="110"/>
      <c r="E33" s="110" t="s">
        <v>185</v>
      </c>
      <c r="F33" s="111"/>
      <c r="G33" s="97">
        <v>5</v>
      </c>
      <c r="H33" s="98"/>
      <c r="I33" s="97" t="s">
        <v>186</v>
      </c>
      <c r="J33" s="101"/>
      <c r="K33" s="101"/>
      <c r="L33" s="98"/>
      <c r="M33" s="97">
        <v>521508092</v>
      </c>
      <c r="N33" s="101"/>
      <c r="O33" s="98"/>
      <c r="P33" s="97">
        <v>136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2" t="s">
        <v>187</v>
      </c>
      <c r="D34" s="113"/>
      <c r="E34" s="113" t="s">
        <v>188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193</v>
      </c>
      <c r="D35" s="110"/>
      <c r="E35" s="110" t="s">
        <v>194</v>
      </c>
      <c r="F35" s="111"/>
      <c r="G35" s="97">
        <v>5</v>
      </c>
      <c r="H35" s="98"/>
      <c r="I35" s="97" t="s">
        <v>195</v>
      </c>
      <c r="J35" s="101"/>
      <c r="K35" s="101"/>
      <c r="L35" s="98"/>
      <c r="M35" s="97">
        <v>521964638</v>
      </c>
      <c r="N35" s="101"/>
      <c r="O35" s="98"/>
      <c r="P35" s="97">
        <v>141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2" t="s">
        <v>196</v>
      </c>
      <c r="D36" s="113"/>
      <c r="E36" s="113" t="s">
        <v>197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171</v>
      </c>
      <c r="D37" s="110"/>
      <c r="E37" s="110" t="s">
        <v>203</v>
      </c>
      <c r="F37" s="111"/>
      <c r="G37" s="97">
        <v>5</v>
      </c>
      <c r="H37" s="98"/>
      <c r="I37" s="97" t="s">
        <v>204</v>
      </c>
      <c r="J37" s="101"/>
      <c r="K37" s="101"/>
      <c r="L37" s="98"/>
      <c r="M37" s="97">
        <v>524063802</v>
      </c>
      <c r="N37" s="101"/>
      <c r="O37" s="98"/>
      <c r="P37" s="97">
        <v>154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2" t="s">
        <v>170</v>
      </c>
      <c r="D38" s="113"/>
      <c r="E38" s="113" t="s">
        <v>205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206</v>
      </c>
      <c r="D39" s="110"/>
      <c r="E39" s="110" t="s">
        <v>207</v>
      </c>
      <c r="F39" s="111"/>
      <c r="G39" s="97">
        <v>4</v>
      </c>
      <c r="H39" s="98"/>
      <c r="I39" s="97" t="s">
        <v>208</v>
      </c>
      <c r="J39" s="101"/>
      <c r="K39" s="101"/>
      <c r="L39" s="98"/>
      <c r="M39" s="97">
        <v>520805710</v>
      </c>
      <c r="N39" s="101"/>
      <c r="O39" s="98"/>
      <c r="P39" s="97">
        <v>126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2" t="s">
        <v>209</v>
      </c>
      <c r="D40" s="113"/>
      <c r="E40" s="113" t="s">
        <v>210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215</v>
      </c>
      <c r="D41" s="110"/>
      <c r="E41" s="110" t="s">
        <v>216</v>
      </c>
      <c r="F41" s="111"/>
      <c r="G41" s="97">
        <v>4</v>
      </c>
      <c r="H41" s="98"/>
      <c r="I41" s="97" t="s">
        <v>217</v>
      </c>
      <c r="J41" s="101"/>
      <c r="K41" s="101"/>
      <c r="L41" s="98"/>
      <c r="M41" s="97">
        <v>521508108</v>
      </c>
      <c r="N41" s="101"/>
      <c r="O41" s="98"/>
      <c r="P41" s="97">
        <v>169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2" t="s">
        <v>218</v>
      </c>
      <c r="D42" s="113"/>
      <c r="E42" s="113" t="s">
        <v>219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211</v>
      </c>
      <c r="D43" s="110"/>
      <c r="E43" s="110" t="s">
        <v>190</v>
      </c>
      <c r="F43" s="111"/>
      <c r="G43" s="97">
        <v>4</v>
      </c>
      <c r="H43" s="98"/>
      <c r="I43" s="97" t="s">
        <v>212</v>
      </c>
      <c r="J43" s="101"/>
      <c r="K43" s="101"/>
      <c r="L43" s="98"/>
      <c r="M43" s="97">
        <v>521964652</v>
      </c>
      <c r="N43" s="101"/>
      <c r="O43" s="98"/>
      <c r="P43" s="97">
        <v>136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 t="s">
        <v>213</v>
      </c>
      <c r="D44" s="113"/>
      <c r="E44" s="113" t="s">
        <v>214</v>
      </c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/>
      <c r="D48" s="192"/>
      <c r="E48" s="192"/>
      <c r="F48" s="193"/>
      <c r="G48" s="175"/>
      <c r="H48" s="188"/>
      <c r="I48" s="175"/>
      <c r="J48" s="129"/>
      <c r="K48" s="129"/>
      <c r="L48" s="188"/>
      <c r="M48" s="175"/>
      <c r="N48" s="129"/>
      <c r="O48" s="188"/>
      <c r="P48" s="175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222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115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男子</v>
      </c>
      <c r="I5" s="9">
        <f>入力!Y25</f>
        <v>11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13004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黒澤</v>
      </c>
      <c r="D16" s="13" t="str">
        <f>IF(入力!E8="","",入力!E8)</f>
        <v>崇</v>
      </c>
      <c r="E16" s="13" t="str">
        <f>IF(入力!C7="","",入力!C7)</f>
        <v>クロサワ</v>
      </c>
      <c r="F16" s="13" t="str">
        <f>IF(入力!E7="","",入力!E7)</f>
        <v>タカシ</v>
      </c>
      <c r="G16" s="13">
        <f>IF(入力!G7="","",入力!G7)</f>
        <v>508564719</v>
      </c>
      <c r="H16" s="13" t="str">
        <f>IF(入力!J7="","",入力!J7)</f>
        <v/>
      </c>
      <c r="I16" s="13" t="str">
        <f>IF(入力!M7="","",入力!M7)</f>
        <v>0330448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0044</v>
      </c>
      <c r="T16" s="13" t="str">
        <f>IF(入力!P8="","",入力!P8)</f>
        <v>千葉市稲毛区小中台町２７８－３</v>
      </c>
      <c r="U16" s="13" t="str">
        <f>IF(入力!AL7="","",入力!AL7)</f>
        <v>０９０</v>
      </c>
      <c r="V16" s="13" t="str">
        <f>IF(入力!AK8="","",入力!AK8)</f>
        <v>７４０３</v>
      </c>
      <c r="W16" s="13" t="str">
        <f>IF(入力!AP8="","",入力!AP8)</f>
        <v>８８２０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中山</v>
      </c>
      <c r="D17" s="13" t="str">
        <f>IF(入力!E10="","",入力!E10)</f>
        <v>健一</v>
      </c>
      <c r="E17" s="13" t="str">
        <f>IF(入力!C9="","",入力!C9)</f>
        <v>ナカヤマ</v>
      </c>
      <c r="F17" s="13" t="str">
        <f>IF(入力!E9="","",入力!E9)</f>
        <v>ケンイチ</v>
      </c>
      <c r="G17" s="13">
        <f>IF(入力!G9="","",入力!G9)</f>
        <v>507228000</v>
      </c>
      <c r="H17" s="13" t="str">
        <f>IF(入力!J9="","",入力!J9)</f>
        <v/>
      </c>
      <c r="I17" s="13" t="str">
        <f>IF(入力!M9="","",入力!M9)</f>
        <v>0333577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0004</v>
      </c>
      <c r="T17" s="13" t="str">
        <f>IF(入力!P10="","",入力!P10)</f>
        <v>千葉県八千代市島田台７９０－５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大岸</v>
      </c>
      <c r="D20" s="13" t="str">
        <f>IF(入力!E12="","",入力!E12)</f>
        <v>武志</v>
      </c>
      <c r="E20" s="13" t="str">
        <f>IF(入力!C11="","",入力!C11)</f>
        <v>オオギシ</v>
      </c>
      <c r="F20" s="13" t="str">
        <f>IF(入力!E11="","",入力!E11)</f>
        <v>タケシ</v>
      </c>
      <c r="G20" s="13">
        <f>IF(入力!G11="","",入力!G11)</f>
        <v>523934240</v>
      </c>
      <c r="H20" s="13" t="str">
        <f>IF(入力!J11="","",入力!J11)</f>
        <v/>
      </c>
      <c r="I20" s="13" t="str">
        <f>IF(入力!M11="","",入力!M11)</f>
        <v>0375306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285</v>
      </c>
      <c r="S20" s="13" t="str">
        <f>IF(入力!W11="","",入力!W11)</f>
        <v>0922</v>
      </c>
      <c r="T20" s="13" t="str">
        <f>IF(入力!P12="","",入力!P12)</f>
        <v>千葉県印旛郡酒々井町中央台１－１４－３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森</v>
      </c>
      <c r="D22" s="13" t="str">
        <f>IF(入力!E16="","",入力!E16)</f>
        <v>岳</v>
      </c>
      <c r="E22" s="13" t="str">
        <f>IF(入力!C15="","",入力!C15)</f>
        <v>モリ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>
        <f>IF(入力!AT15="","",入力!AT15)</f>
        <v>40</v>
      </c>
      <c r="M22" s="13"/>
      <c r="N22" s="13" t="str">
        <f>IF(入力!C21="","",入力!C21)</f>
        <v>090</v>
      </c>
      <c r="O22" s="13">
        <f>IF(入力!E21="","",入力!E21)</f>
        <v>9822</v>
      </c>
      <c r="P22" s="13">
        <f>IF(入力!G21="","",入力!G21)</f>
        <v>5717</v>
      </c>
      <c r="Q22" s="13"/>
      <c r="R22" s="13" t="str">
        <f>IF(入力!R15="","",入力!R15)</f>
        <v>２６２</v>
      </c>
      <c r="S22" s="13" t="str">
        <f>IF(入力!W15="","",入力!W15)</f>
        <v>００２１</v>
      </c>
      <c r="T22" s="13" t="str">
        <f>IF(入力!P16="","",入力!P16)</f>
        <v>千葉市花見川区花園町２４５１－７</v>
      </c>
      <c r="U22" s="13" t="str">
        <f>IF(入力!AL15="","",入力!AL15)</f>
        <v>０９０</v>
      </c>
      <c r="V22" s="13" t="str">
        <f>IF(入力!AK16="","",入力!AK16)</f>
        <v>９８２２</v>
      </c>
      <c r="W22" s="13" t="str">
        <f>IF(入力!AP16="","",入力!AP16)</f>
        <v>５７１７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朴</v>
      </c>
      <c r="D24" s="51" t="str">
        <f>VLOOKUP($B$51,$A$53:$F$352,4)</f>
        <v>齋惟</v>
      </c>
      <c r="E24" s="51" t="str">
        <f>VLOOKUP($B$51,$A$53:$F$352,5)</f>
        <v>バク</v>
      </c>
      <c r="F24" s="51" t="str">
        <f>VLOOKUP($B$51,$A$53:$F$352,6)</f>
        <v>ジェユ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朴</v>
      </c>
      <c r="D53" s="13" t="str">
        <f>IF(入力!E26="","",入力!E26)</f>
        <v>齋惟</v>
      </c>
      <c r="E53" s="13" t="str">
        <f>IF(入力!C25="","",入力!C25)</f>
        <v>バク</v>
      </c>
      <c r="F53" s="13" t="str">
        <f>IF(入力!E25="","",入力!E25)</f>
        <v>ジェユ</v>
      </c>
      <c r="G53" s="13">
        <f>IF(入力!M25="","",入力!M25)</f>
        <v>520670752</v>
      </c>
      <c r="H53" s="13" t="str">
        <f>IF(入力!I25="","",入力!I25)</f>
        <v>千葉市立園生小学校</v>
      </c>
      <c r="I53" s="13">
        <f>IF(入力!G25="","",入力!G25)</f>
        <v>5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谷井</v>
      </c>
      <c r="D54" s="13" t="str">
        <f>IF(入力!E28="","",入力!E28)</f>
        <v>皇貴</v>
      </c>
      <c r="E54" s="13" t="str">
        <f>IF(入力!C27="","",入力!C27)</f>
        <v>タニイ</v>
      </c>
      <c r="F54" s="13" t="str">
        <f>IF(入力!E27="","",入力!E27)</f>
        <v>コウキ</v>
      </c>
      <c r="G54" s="13">
        <f>IF(入力!M27="","",入力!M27)</f>
        <v>521964621</v>
      </c>
      <c r="H54" s="13" t="str">
        <f>IF(入力!I27="","",入力!I27)</f>
        <v>千葉市立朝日ヶ丘小学校</v>
      </c>
      <c r="I54" s="13">
        <f>IF(入力!G27="","",入力!G27)</f>
        <v>5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古郡</v>
      </c>
      <c r="D55" s="13" t="str">
        <f>IF(入力!E30="","",入力!E30)</f>
        <v>舜大</v>
      </c>
      <c r="E55" s="13" t="str">
        <f>IF(入力!C29="","",入力!C29)</f>
        <v>フルゴオリ</v>
      </c>
      <c r="F55" s="13" t="str">
        <f>IF(入力!E29="","",入力!E29)</f>
        <v>シュンタ</v>
      </c>
      <c r="G55" s="13">
        <f>IF(入力!M29="","",入力!M29)</f>
        <v>523112389</v>
      </c>
      <c r="H55" s="13" t="str">
        <f>IF(入力!I29="","",入力!I29)</f>
        <v>千葉市立高洲第三小学校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源田</v>
      </c>
      <c r="D56" s="13" t="str">
        <f>IF(入力!E32="","",入力!E32)</f>
        <v>歩</v>
      </c>
      <c r="E56" s="13" t="str">
        <f>IF(入力!C31="","",入力!C31)</f>
        <v>ゲンダ</v>
      </c>
      <c r="F56" s="13" t="str">
        <f>IF(入力!E31="","",入力!E31)</f>
        <v>アユム</v>
      </c>
      <c r="G56" s="13">
        <f>IF(入力!M31="","",入力!M31)</f>
        <v>521220857</v>
      </c>
      <c r="H56" s="13" t="str">
        <f>IF(入力!I31="","",入力!I31)</f>
        <v>千葉市立千草台小学校</v>
      </c>
      <c r="I56" s="13">
        <f>IF(入力!G31="","",入力!G31)</f>
        <v>5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竹内</v>
      </c>
      <c r="D57" s="13" t="str">
        <f>IF(入力!E34="","",入力!E34)</f>
        <v>直生</v>
      </c>
      <c r="E57" s="13" t="str">
        <f>IF(入力!C33="","",入力!C33)</f>
        <v>タケウチ</v>
      </c>
      <c r="F57" s="13" t="str">
        <f>IF(入力!E33="","",入力!E33)</f>
        <v>ナオ</v>
      </c>
      <c r="G57" s="13">
        <f>IF(入力!M33="","",入力!M33)</f>
        <v>521508092</v>
      </c>
      <c r="H57" s="13" t="str">
        <f>IF(入力!I33="","",入力!I33)</f>
        <v>千葉市立草野小学校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高田</v>
      </c>
      <c r="D58" s="13" t="str">
        <f>IF(入力!E36="","",入力!E36)</f>
        <v>陽生</v>
      </c>
      <c r="E58" s="13" t="str">
        <f>IF(入力!C35="","",入力!C35)</f>
        <v>タカダ</v>
      </c>
      <c r="F58" s="13" t="str">
        <f>IF(入力!E35="","",入力!E35)</f>
        <v>ハルキ</v>
      </c>
      <c r="G58" s="13">
        <f>IF(入力!M35="","",入力!M35)</f>
        <v>521964638</v>
      </c>
      <c r="H58" s="13" t="str">
        <f>IF(入力!I35="","",入力!I35)</f>
        <v>千葉市立小中台小学校</v>
      </c>
      <c r="I58" s="13">
        <f>IF(入力!G35="","",入力!G35)</f>
        <v>5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壮亮</v>
      </c>
      <c r="E59" s="13" t="str">
        <f>IF(入力!C37="","",入力!C37)</f>
        <v>モリ</v>
      </c>
      <c r="F59" s="13" t="str">
        <f>IF(入力!E37="","",入力!E37)</f>
        <v>ソウスケ</v>
      </c>
      <c r="G59" s="13">
        <f>IF(入力!M37="","",入力!M37)</f>
        <v>524063802</v>
      </c>
      <c r="H59" s="13" t="str">
        <f>IF(入力!I37="","",入力!I37)</f>
        <v>千葉市立花園小学校</v>
      </c>
      <c r="I59" s="13">
        <f>IF(入力!G37="","",入力!G37)</f>
        <v>5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田中</v>
      </c>
      <c r="D60" s="13" t="str">
        <f>IF(入力!E40="","",入力!E40)</f>
        <v>瑛太</v>
      </c>
      <c r="E60" s="13" t="str">
        <f>IF(入力!C39="","",入力!C39)</f>
        <v>タナカ</v>
      </c>
      <c r="F60" s="13" t="str">
        <f>IF(入力!E39="","",入力!E39)</f>
        <v>エイタ</v>
      </c>
      <c r="G60" s="13">
        <f>IF(入力!M39="","",入力!M39)</f>
        <v>520805710</v>
      </c>
      <c r="H60" s="13" t="str">
        <f>IF(入力!I39="","",入力!I39)</f>
        <v>千葉市立都賀の台小学校</v>
      </c>
      <c r="I60" s="13">
        <f>IF(入力!G39="","",入力!G39)</f>
        <v>4</v>
      </c>
      <c r="J60" s="13">
        <f>IF(入力!P39="","",入力!P39)</f>
        <v>126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柳</v>
      </c>
      <c r="D61" s="13" t="str">
        <f>IF(入力!E42="","",入力!E42)</f>
        <v>天翔</v>
      </c>
      <c r="E61" s="13" t="str">
        <f>IF(入力!C41="","",入力!C41)</f>
        <v>ヤナギ</v>
      </c>
      <c r="F61" s="13" t="str">
        <f>IF(入力!E41="","",入力!E41)</f>
        <v>ハルト</v>
      </c>
      <c r="G61" s="13">
        <f>IF(入力!M41="","",入力!M41)</f>
        <v>521508108</v>
      </c>
      <c r="H61" s="13" t="str">
        <f>IF(入力!I41="","",入力!I41)</f>
        <v>千葉市立西小中台小学校</v>
      </c>
      <c r="I61" s="13">
        <f>IF(入力!G41="","",入力!G41)</f>
        <v>4</v>
      </c>
      <c r="J61" s="13">
        <f>IF(入力!P41="","",入力!P41)</f>
        <v>169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長嶋</v>
      </c>
      <c r="D62" s="13" t="str">
        <f>IF(入力!E44="","",入力!E44)</f>
        <v>晃希</v>
      </c>
      <c r="E62" s="13" t="str">
        <f>IF(入力!C43="","",入力!C43)</f>
        <v>ナガシマ</v>
      </c>
      <c r="F62" s="13" t="str">
        <f>IF(入力!E43="","",入力!E43)</f>
        <v>コウキ</v>
      </c>
      <c r="G62" s="13">
        <f>IF(入力!M43="","",入力!M43)</f>
        <v>521964652</v>
      </c>
      <c r="H62" s="13" t="str">
        <f>IF(入力!I43="","",入力!I43)</f>
        <v>千葉市立幕張東小学校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森 岳</cp:lastModifiedBy>
  <cp:lastPrinted>2016-05-09T15:17:35Z</cp:lastPrinted>
  <dcterms:created xsi:type="dcterms:W3CDTF">2014-04-05T09:56:00Z</dcterms:created>
  <dcterms:modified xsi:type="dcterms:W3CDTF">2024-05-23T06:49:34Z</dcterms:modified>
</cp:coreProperties>
</file>