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594c37b36de21df/デスクトップ/整/てっぺん登録関係/2025/"/>
    </mc:Choice>
  </mc:AlternateContent>
  <xr:revisionPtr revIDLastSave="164" documentId="8_{41EF2800-C96E-4338-BF09-ABE571712090}" xr6:coauthVersionLast="47" xr6:coauthVersionMax="47" xr10:uidLastSave="{E9892CBE-C564-4A92-B0D1-16CCC259C509}"/>
  <workbookProtection lockStructure="1"/>
  <bookViews>
    <workbookView xWindow="-120" yWindow="-120" windowWidth="23280" windowHeight="1488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<sst xmlns="http://schemas.openxmlformats.org/spreadsheetml/2006/main" count="284" uniqueCount="229">
  <si>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</si>
  <si>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</si>
  <si>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</si>
  <si>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</si>
  <si>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</si>
  <si>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</si>
  <si>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</si>
  <si>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</si>
  <si>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</si>
  <si>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</si>
  <si>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</si>
  <si>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</si>
  <si>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</si>
  <si>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</si>
  <si>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</si>
  <si>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</si>
  <si>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</si>
  <si>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</si>
  <si>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</si>
  <si>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</si>
  <si>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</si>
  <si>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</si>
  <si>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</si>
  <si>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</si>
  <si>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</si>
  <si>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</si>
  <si>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</si>
  <si>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</si>
  <si>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</si>
  <si>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</si>
  <si>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</si>
  <si>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</si>
  <si>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</si>
  <si>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</si>
  <si>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</si>
  <si>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</si>
  <si>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</si>
  <si>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</si>
  <si>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</si>
  <si>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</si>
  <si>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</si>
  <si>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</si>
  <si>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</si>
  <si>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</si>
  <si>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</si>
  <si>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</si>
  <si>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</si>
  <si>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</si>
  <si>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</si>
  <si>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</si>
  <si>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</si>
  <si>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</si>
  <si>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</si>
  <si>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</si>
  <si>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</si>
  <si>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</si>
  <si>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</si>
  <si>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</si>
  <si>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</si>
  <si>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</si>
  <si>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</si>
  <si>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</si>
  <si>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</si>
  <si>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</si>
  <si>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</si>
  <si>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</si>
  <si>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</si>
  <si>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</si>
  <si>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</si>
  <si>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</si>
  <si>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</si>
  <si>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</si>
  <si>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</si>
  <si>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</si>
  <si>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</si>
  <si>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</si>
  <si>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</si>
  <si>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</si>
  <si>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</si>
  <si>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</si>
  <si>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</si>
  <si>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</si>
  <si>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</si>
  <si>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</si>
  <si>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</si>
  <si>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</si>
  <si>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</si>
  <si>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</si>
  <si>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</si>
  <si>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</si>
  <si>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</si>
  <si>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</si>
  <si>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</si>
  <si>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</si>
  <si>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</si>
  <si>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</si>
  <si>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</si>
  <si>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</si>
  <si>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</si>
  <si>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</si>
  <si>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</si>
  <si>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</si>
  <si>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</si>
  <si>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</si>
  <si>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</si>
  <si>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</si>
  <si>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</si>
  <si>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</si>
  <si>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</si>
  <si>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</si>
  <si>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</si>
  <si>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</si>
  <si>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</si>
  <si>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</si>
  <si>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</si>
  <si>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</si>
  <si>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</si>
  <si>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</si>
  <si>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</si>
  <si>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</si>
  <si>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</si>
  <si>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</si>
  <si>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</si>
  <si>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</si>
  <si>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</si>
  <si>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</si>
  <si>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</si>
  <si>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</si>
  <si>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</si>
  <si>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</si>
  <si>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</si>
  <si>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</si>
  <si>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てっぺん</t>
    <phoneticPr fontId="2"/>
  </si>
  <si>
    <t>テッペン</t>
    <phoneticPr fontId="2"/>
  </si>
  <si>
    <t>千葉市稲毛区</t>
    <rPh sb="0" eb="3">
      <t>チバシ</t>
    </rPh>
    <rPh sb="3" eb="6">
      <t>イナゲク</t>
    </rPh>
    <phoneticPr fontId="2"/>
  </si>
  <si>
    <t>総武</t>
    <rPh sb="0" eb="2">
      <t>ソウブ</t>
    </rPh>
    <phoneticPr fontId="2"/>
  </si>
  <si>
    <t>稲毛</t>
    <rPh sb="0" eb="2">
      <t>イナゲ</t>
    </rPh>
    <phoneticPr fontId="2"/>
  </si>
  <si>
    <t>黒澤</t>
    <rPh sb="0" eb="2">
      <t>クロサワ</t>
    </rPh>
    <phoneticPr fontId="2"/>
  </si>
  <si>
    <t>崇</t>
    <rPh sb="0" eb="1">
      <t>タカシ</t>
    </rPh>
    <phoneticPr fontId="2"/>
  </si>
  <si>
    <t>クロサワ</t>
    <phoneticPr fontId="2"/>
  </si>
  <si>
    <t>タカシ</t>
    <phoneticPr fontId="2"/>
  </si>
  <si>
    <t>0330448</t>
  </si>
  <si>
    <t>0333577</t>
  </si>
  <si>
    <t>0375306</t>
  </si>
  <si>
    <t>２63</t>
    <phoneticPr fontId="2"/>
  </si>
  <si>
    <t>0044</t>
    <phoneticPr fontId="2"/>
  </si>
  <si>
    <t>千葉市稲毛区小中台町２７８－３</t>
    <rPh sb="0" eb="3">
      <t>チバシ</t>
    </rPh>
    <rPh sb="3" eb="6">
      <t>イナゲク</t>
    </rPh>
    <rPh sb="6" eb="10">
      <t>コナカダイチョウ</t>
    </rPh>
    <phoneticPr fontId="2"/>
  </si>
  <si>
    <t>276</t>
    <phoneticPr fontId="2"/>
  </si>
  <si>
    <t>0004</t>
    <phoneticPr fontId="2"/>
  </si>
  <si>
    <t>千葉県八千代市島田台７９０－５</t>
    <rPh sb="0" eb="3">
      <t>チバケン</t>
    </rPh>
    <rPh sb="3" eb="7">
      <t>ヤチヨシ</t>
    </rPh>
    <rPh sb="7" eb="9">
      <t>シマダ</t>
    </rPh>
    <rPh sb="9" eb="10">
      <t>ダイ</t>
    </rPh>
    <phoneticPr fontId="2"/>
  </si>
  <si>
    <t>285</t>
    <phoneticPr fontId="2"/>
  </si>
  <si>
    <t>0922</t>
    <phoneticPr fontId="2"/>
  </si>
  <si>
    <t>千葉県印旛郡酒々井町中央台１－１４－３</t>
    <rPh sb="0" eb="3">
      <t>チバケン</t>
    </rPh>
    <rPh sb="3" eb="6">
      <t>インバグン</t>
    </rPh>
    <rPh sb="6" eb="9">
      <t>シスイ</t>
    </rPh>
    <rPh sb="9" eb="10">
      <t>チョウ</t>
    </rPh>
    <rPh sb="10" eb="13">
      <t>チュウオウダイ</t>
    </rPh>
    <phoneticPr fontId="2"/>
  </si>
  <si>
    <t>０９０</t>
    <phoneticPr fontId="2"/>
  </si>
  <si>
    <t>７４０３</t>
    <phoneticPr fontId="2"/>
  </si>
  <si>
    <t>８８２０</t>
    <phoneticPr fontId="2"/>
  </si>
  <si>
    <t>ナカヤマ</t>
    <phoneticPr fontId="2"/>
  </si>
  <si>
    <t>ケンイチ</t>
    <phoneticPr fontId="2"/>
  </si>
  <si>
    <t>中山</t>
    <rPh sb="0" eb="2">
      <t>ナカヤマ</t>
    </rPh>
    <phoneticPr fontId="2"/>
  </si>
  <si>
    <t>健一</t>
    <rPh sb="0" eb="2">
      <t>ケンイチ</t>
    </rPh>
    <phoneticPr fontId="2"/>
  </si>
  <si>
    <t>オオギシ</t>
    <phoneticPr fontId="2"/>
  </si>
  <si>
    <t>タケシ</t>
    <phoneticPr fontId="2"/>
  </si>
  <si>
    <t>大岸</t>
    <rPh sb="0" eb="2">
      <t>オオギシ</t>
    </rPh>
    <phoneticPr fontId="2"/>
  </si>
  <si>
    <t>武志</t>
    <rPh sb="0" eb="2">
      <t>タケシ</t>
    </rPh>
    <phoneticPr fontId="2"/>
  </si>
  <si>
    <t>森</t>
    <rPh sb="0" eb="1">
      <t>モリ</t>
    </rPh>
    <phoneticPr fontId="2"/>
  </si>
  <si>
    <t>岳</t>
    <rPh sb="0" eb="1">
      <t>ガク</t>
    </rPh>
    <phoneticPr fontId="2"/>
  </si>
  <si>
    <t>モリ</t>
    <phoneticPr fontId="2"/>
  </si>
  <si>
    <t>262</t>
    <phoneticPr fontId="2"/>
  </si>
  <si>
    <t>0021</t>
    <phoneticPr fontId="2"/>
  </si>
  <si>
    <t>千葉市花見川区花園町２４５１－７</t>
    <rPh sb="0" eb="3">
      <t>チバシ</t>
    </rPh>
    <rPh sb="3" eb="7">
      <t>ハナミガワク</t>
    </rPh>
    <rPh sb="7" eb="10">
      <t>ハナゾノチョウ</t>
    </rPh>
    <phoneticPr fontId="2"/>
  </si>
  <si>
    <t>９８２２</t>
    <phoneticPr fontId="2"/>
  </si>
  <si>
    <t>５７１７</t>
    <phoneticPr fontId="2"/>
  </si>
  <si>
    <t>090</t>
    <phoneticPr fontId="2"/>
  </si>
  <si>
    <t>①</t>
    <phoneticPr fontId="2"/>
  </si>
  <si>
    <t>朴</t>
    <rPh sb="0" eb="1">
      <t>パク</t>
    </rPh>
    <phoneticPr fontId="2"/>
  </si>
  <si>
    <t>谷井</t>
    <rPh sb="0" eb="2">
      <t>タニイ</t>
    </rPh>
    <phoneticPr fontId="2"/>
  </si>
  <si>
    <t>竹内</t>
    <rPh sb="0" eb="2">
      <t>タケウチ</t>
    </rPh>
    <phoneticPr fontId="2"/>
  </si>
  <si>
    <t>古郡</t>
    <rPh sb="0" eb="2">
      <t>フルゴオリ</t>
    </rPh>
    <phoneticPr fontId="2"/>
  </si>
  <si>
    <t>板垣</t>
    <rPh sb="0" eb="2">
      <t>イタガキ</t>
    </rPh>
    <phoneticPr fontId="2"/>
  </si>
  <si>
    <t>長嶋</t>
    <rPh sb="0" eb="2">
      <t>ナガシマ</t>
    </rPh>
    <phoneticPr fontId="2"/>
  </si>
  <si>
    <t>柳</t>
    <rPh sb="0" eb="1">
      <t>ヤナギ</t>
    </rPh>
    <phoneticPr fontId="2"/>
  </si>
  <si>
    <t>今井</t>
    <rPh sb="0" eb="2">
      <t>イマイ</t>
    </rPh>
    <phoneticPr fontId="2"/>
  </si>
  <si>
    <t>加藤</t>
    <rPh sb="0" eb="2">
      <t>カトウ</t>
    </rPh>
    <phoneticPr fontId="2"/>
  </si>
  <si>
    <t>萬浪</t>
    <rPh sb="0" eb="1">
      <t>マン</t>
    </rPh>
    <rPh sb="1" eb="2">
      <t>ナミ</t>
    </rPh>
    <phoneticPr fontId="2"/>
  </si>
  <si>
    <t>バク</t>
    <phoneticPr fontId="2"/>
  </si>
  <si>
    <t>ジェユ</t>
    <phoneticPr fontId="2"/>
  </si>
  <si>
    <t>齋惟</t>
    <rPh sb="0" eb="1">
      <t>イツ</t>
    </rPh>
    <rPh sb="1" eb="2">
      <t>ノブ</t>
    </rPh>
    <phoneticPr fontId="2"/>
  </si>
  <si>
    <t>タニイ</t>
    <phoneticPr fontId="2"/>
  </si>
  <si>
    <t>コウキ</t>
    <phoneticPr fontId="2"/>
  </si>
  <si>
    <t>皇貴</t>
    <phoneticPr fontId="2"/>
  </si>
  <si>
    <t>フルゴオリ</t>
    <phoneticPr fontId="2"/>
  </si>
  <si>
    <t>シュンタ</t>
    <phoneticPr fontId="2"/>
  </si>
  <si>
    <t>舜大</t>
    <rPh sb="0" eb="1">
      <t>シュン</t>
    </rPh>
    <rPh sb="1" eb="2">
      <t>マサル</t>
    </rPh>
    <phoneticPr fontId="2"/>
  </si>
  <si>
    <t>タケウチ</t>
    <phoneticPr fontId="2"/>
  </si>
  <si>
    <t>ナオ</t>
    <phoneticPr fontId="2"/>
  </si>
  <si>
    <t>直生</t>
    <rPh sb="0" eb="1">
      <t>ナオ</t>
    </rPh>
    <rPh sb="1" eb="2">
      <t>イ</t>
    </rPh>
    <phoneticPr fontId="2"/>
  </si>
  <si>
    <t>タカダ</t>
    <phoneticPr fontId="2"/>
  </si>
  <si>
    <t>ハルキ</t>
    <phoneticPr fontId="2"/>
  </si>
  <si>
    <t>陽生</t>
    <rPh sb="0" eb="2">
      <t>ヨウセイ</t>
    </rPh>
    <phoneticPr fontId="2"/>
  </si>
  <si>
    <t>ソウスケ</t>
    <phoneticPr fontId="2"/>
  </si>
  <si>
    <t>壮亮</t>
    <rPh sb="0" eb="2">
      <t>ソウスケ</t>
    </rPh>
    <phoneticPr fontId="2"/>
  </si>
  <si>
    <t>瑛心</t>
    <rPh sb="0" eb="1">
      <t>エイ</t>
    </rPh>
    <rPh sb="1" eb="2">
      <t>ココロ</t>
    </rPh>
    <phoneticPr fontId="2"/>
  </si>
  <si>
    <t>蒼人</t>
    <rPh sb="0" eb="1">
      <t>アオ</t>
    </rPh>
    <rPh sb="1" eb="2">
      <t>ヒト</t>
    </rPh>
    <phoneticPr fontId="2"/>
  </si>
  <si>
    <t>清士郎</t>
    <rPh sb="0" eb="3">
      <t>セイシロウ</t>
    </rPh>
    <phoneticPr fontId="2"/>
  </si>
  <si>
    <t>ヤナギ</t>
    <phoneticPr fontId="2"/>
  </si>
  <si>
    <t>ハルト</t>
    <phoneticPr fontId="2"/>
  </si>
  <si>
    <t>天翔</t>
    <rPh sb="0" eb="2">
      <t>テンショウ</t>
    </rPh>
    <phoneticPr fontId="2"/>
  </si>
  <si>
    <t>ナガシマ</t>
    <phoneticPr fontId="2"/>
  </si>
  <si>
    <t>晃希</t>
    <rPh sb="0" eb="2">
      <t>コウキ</t>
    </rPh>
    <phoneticPr fontId="2"/>
  </si>
  <si>
    <t>イタガキ</t>
    <phoneticPr fontId="2"/>
  </si>
  <si>
    <t>圭祐</t>
    <rPh sb="0" eb="2">
      <t>ケイスケ</t>
    </rPh>
    <phoneticPr fontId="2"/>
  </si>
  <si>
    <t>ケイスケ</t>
    <phoneticPr fontId="2"/>
  </si>
  <si>
    <t>カトウ</t>
    <phoneticPr fontId="2"/>
  </si>
  <si>
    <t>アオト</t>
    <phoneticPr fontId="2"/>
  </si>
  <si>
    <t>イマイ</t>
    <phoneticPr fontId="2"/>
  </si>
  <si>
    <t>セイシロウ</t>
    <phoneticPr fontId="2"/>
  </si>
  <si>
    <t>マンナミ</t>
    <phoneticPr fontId="2"/>
  </si>
  <si>
    <t>エイシン</t>
    <phoneticPr fontId="2"/>
  </si>
  <si>
    <t>千葉市立園生小学校</t>
    <rPh sb="0" eb="3">
      <t>チバシ</t>
    </rPh>
    <rPh sb="3" eb="4">
      <t>リツ</t>
    </rPh>
    <rPh sb="4" eb="6">
      <t>ソンノウ</t>
    </rPh>
    <rPh sb="6" eb="9">
      <t>ショウガッコウ</t>
    </rPh>
    <phoneticPr fontId="2"/>
  </si>
  <si>
    <t>千葉市立草野小学校</t>
    <rPh sb="0" eb="3">
      <t>チバシ</t>
    </rPh>
    <rPh sb="3" eb="4">
      <t>リツ</t>
    </rPh>
    <rPh sb="4" eb="6">
      <t>クサノ</t>
    </rPh>
    <rPh sb="6" eb="9">
      <t>ショウガッコウ</t>
    </rPh>
    <phoneticPr fontId="2"/>
  </si>
  <si>
    <t>千葉市立小中台小学校</t>
    <rPh sb="0" eb="3">
      <t>チバシ</t>
    </rPh>
    <rPh sb="3" eb="4">
      <t>リツ</t>
    </rPh>
    <rPh sb="4" eb="7">
      <t>コナカダイ</t>
    </rPh>
    <rPh sb="7" eb="10">
      <t>ショウガッコウ</t>
    </rPh>
    <phoneticPr fontId="2"/>
  </si>
  <si>
    <t>千葉市立朝日ヶ丘小学校</t>
    <rPh sb="0" eb="3">
      <t>チバシ</t>
    </rPh>
    <rPh sb="3" eb="4">
      <t>リツ</t>
    </rPh>
    <rPh sb="4" eb="8">
      <t>アサヒガオカ</t>
    </rPh>
    <rPh sb="8" eb="11">
      <t>ショウガッコウ</t>
    </rPh>
    <phoneticPr fontId="2"/>
  </si>
  <si>
    <t>千葉市立高洲第三小学校</t>
    <rPh sb="0" eb="3">
      <t>チバシ</t>
    </rPh>
    <rPh sb="3" eb="4">
      <t>リツ</t>
    </rPh>
    <rPh sb="4" eb="6">
      <t>タカス</t>
    </rPh>
    <rPh sb="6" eb="8">
      <t>ダイサン</t>
    </rPh>
    <rPh sb="8" eb="11">
      <t>ショウガッコウ</t>
    </rPh>
    <phoneticPr fontId="2"/>
  </si>
  <si>
    <t>千葉市立花園小学校</t>
    <rPh sb="0" eb="3">
      <t>チバシ</t>
    </rPh>
    <rPh sb="3" eb="4">
      <t>リツ</t>
    </rPh>
    <rPh sb="4" eb="6">
      <t>ハナゾノ</t>
    </rPh>
    <rPh sb="6" eb="9">
      <t>ショウガッコウ</t>
    </rPh>
    <phoneticPr fontId="2"/>
  </si>
  <si>
    <t>千葉市立園生小学校</t>
    <rPh sb="0" eb="9">
      <t>チバシリツソンノウショウガッコウ</t>
    </rPh>
    <phoneticPr fontId="2"/>
  </si>
  <si>
    <t>千葉市立幕張東小学校</t>
    <rPh sb="0" eb="3">
      <t>チバシ</t>
    </rPh>
    <rPh sb="3" eb="4">
      <t>リツ</t>
    </rPh>
    <rPh sb="4" eb="6">
      <t>マクハリ</t>
    </rPh>
    <rPh sb="6" eb="7">
      <t>ヒガシ</t>
    </rPh>
    <rPh sb="7" eb="10">
      <t>ショウガッコウ</t>
    </rPh>
    <phoneticPr fontId="2"/>
  </si>
  <si>
    <t>千葉市立西小中台小学校</t>
    <rPh sb="0" eb="3">
      <t>チバシ</t>
    </rPh>
    <rPh sb="3" eb="4">
      <t>リツ</t>
    </rPh>
    <rPh sb="4" eb="5">
      <t>ニシ</t>
    </rPh>
    <rPh sb="5" eb="8">
      <t>コナカダイ</t>
    </rPh>
    <rPh sb="8" eb="11">
      <t>ショウガッコウ</t>
    </rPh>
    <phoneticPr fontId="2"/>
  </si>
  <si>
    <t>「いいチーム」を目指して活動しています！</t>
    <rPh sb="8" eb="10">
      <t>メザ</t>
    </rPh>
    <rPh sb="12" eb="14">
      <t>カツドウ</t>
    </rPh>
    <phoneticPr fontId="2"/>
  </si>
  <si>
    <t>髙田</t>
    <rPh sb="0" eb="2">
      <t>タカダ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</si>
</sst>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3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3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86834E17-98BC-4B62-A870-972BE9DD86BE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D17E443F-3AD0-41F0-93A7-D10A51446746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4" name="Text Box 18">
          <a:extLst>
            <a:ext uri="{FF2B5EF4-FFF2-40B4-BE49-F238E27FC236}">
              <a16:creationId xmlns:a16="http://schemas.microsoft.com/office/drawing/2014/main" id="{89E1CCD4-E3CA-43FB-A12C-2CC5957C9C35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5" name="Text Box 19">
          <a:extLst>
            <a:ext uri="{FF2B5EF4-FFF2-40B4-BE49-F238E27FC236}">
              <a16:creationId xmlns:a16="http://schemas.microsoft.com/office/drawing/2014/main" id="{EF5AC55B-58B7-4ADC-B618-477551F6A164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69F5713D-10F4-4E27-9C60-FF4D0B91EB11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7" name="Text Box 19">
          <a:extLst>
            <a:ext uri="{FF2B5EF4-FFF2-40B4-BE49-F238E27FC236}">
              <a16:creationId xmlns:a16="http://schemas.microsoft.com/office/drawing/2014/main" id="{85C9445F-945B-44AE-A17D-3B980B1A41E2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1" zoomScaleNormal="100" workbookViewId="0">
      <selection activeCell="B27" sqref="B27:B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3" t="s">
        <v>121</v>
      </c>
      <c r="B2" s="194"/>
      <c r="C2" s="195" t="s">
        <v>133</v>
      </c>
      <c r="D2" s="196"/>
      <c r="E2" s="196"/>
      <c r="F2" s="196"/>
      <c r="G2" s="196"/>
      <c r="H2" s="196"/>
      <c r="I2" s="197"/>
      <c r="J2" s="62" t="s">
        <v>119</v>
      </c>
      <c r="K2" s="63"/>
      <c r="L2" s="63"/>
      <c r="M2" s="63"/>
      <c r="N2" s="63"/>
      <c r="O2" s="64"/>
      <c r="P2" s="62" t="s">
        <v>97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2" t="s">
        <v>101</v>
      </c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8" t="s">
        <v>122</v>
      </c>
      <c r="B3" s="199"/>
      <c r="C3" s="200" t="s">
        <v>132</v>
      </c>
      <c r="D3" s="201"/>
      <c r="E3" s="201"/>
      <c r="F3" s="201"/>
      <c r="G3" s="201"/>
      <c r="H3" s="201"/>
      <c r="I3" s="202"/>
      <c r="J3" s="59" t="s">
        <v>90</v>
      </c>
      <c r="K3" s="60"/>
      <c r="L3" s="60"/>
      <c r="M3" s="60"/>
      <c r="N3" s="60"/>
      <c r="O3" s="61"/>
      <c r="P3" s="190" t="s">
        <v>134</v>
      </c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62" t="s">
        <v>112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434146625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4">
        <v>13004</v>
      </c>
      <c r="K5" s="124"/>
      <c r="L5" s="124"/>
      <c r="M5" s="124"/>
      <c r="N5" s="124"/>
      <c r="O5" s="124"/>
      <c r="P5" s="179" t="s">
        <v>135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 t="s">
        <v>136</v>
      </c>
      <c r="AF5" s="179"/>
      <c r="AG5" s="179"/>
      <c r="AH5" s="179"/>
      <c r="AI5" s="179"/>
      <c r="AJ5" s="179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8" t="s">
        <v>107</v>
      </c>
      <c r="D6" s="209"/>
      <c r="E6" s="183" t="s">
        <v>108</v>
      </c>
      <c r="F6" s="184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8" t="s">
        <v>95</v>
      </c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9" t="s">
        <v>96</v>
      </c>
      <c r="AL6" s="189"/>
      <c r="AM6" s="189"/>
      <c r="AN6" s="189"/>
      <c r="AO6" s="189"/>
      <c r="AP6" s="189"/>
      <c r="AQ6" s="189"/>
      <c r="AR6" s="189"/>
      <c r="AS6" s="189"/>
      <c r="AT6" s="34" t="s">
        <v>124</v>
      </c>
    </row>
    <row r="7" spans="1:51" ht="13.5" customHeight="1">
      <c r="A7" s="75"/>
      <c r="B7" s="76"/>
      <c r="C7" s="112" t="s">
        <v>139</v>
      </c>
      <c r="D7" s="88"/>
      <c r="E7" s="113" t="s">
        <v>140</v>
      </c>
      <c r="F7" s="89"/>
      <c r="G7" s="68">
        <v>508564719</v>
      </c>
      <c r="H7" s="68"/>
      <c r="I7" s="68"/>
      <c r="J7" s="68"/>
      <c r="K7" s="68"/>
      <c r="L7" s="68"/>
      <c r="M7" s="68" t="s">
        <v>141</v>
      </c>
      <c r="N7" s="68"/>
      <c r="O7" s="68"/>
      <c r="P7" s="65" t="s">
        <v>7</v>
      </c>
      <c r="Q7" s="66"/>
      <c r="R7" s="85" t="s">
        <v>144</v>
      </c>
      <c r="S7" s="86"/>
      <c r="T7" s="86"/>
      <c r="U7" s="86"/>
      <c r="V7" s="27" t="s">
        <v>8</v>
      </c>
      <c r="W7" s="83" t="s">
        <v>145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5" t="s">
        <v>153</v>
      </c>
      <c r="AM7" s="126"/>
      <c r="AN7" s="126"/>
      <c r="AO7" s="126"/>
      <c r="AP7" s="126"/>
      <c r="AQ7" s="126"/>
      <c r="AR7" s="126"/>
      <c r="AS7" s="36" t="s">
        <v>10</v>
      </c>
      <c r="AT7" s="235">
        <v>57</v>
      </c>
    </row>
    <row r="8" spans="1:51" ht="18" customHeight="1">
      <c r="A8" s="75"/>
      <c r="B8" s="76"/>
      <c r="C8" s="115" t="s">
        <v>137</v>
      </c>
      <c r="D8" s="116"/>
      <c r="E8" s="117" t="s">
        <v>138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7" t="s">
        <v>146</v>
      </c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9" t="s">
        <v>154</v>
      </c>
      <c r="AL8" s="130"/>
      <c r="AM8" s="130"/>
      <c r="AN8" s="130"/>
      <c r="AO8" s="37" t="s">
        <v>11</v>
      </c>
      <c r="AP8" s="131" t="s">
        <v>155</v>
      </c>
      <c r="AQ8" s="130"/>
      <c r="AR8" s="130"/>
      <c r="AS8" s="132"/>
      <c r="AT8" s="235"/>
    </row>
    <row r="9" spans="1:51" ht="14.45" customHeight="1">
      <c r="A9" s="75" t="s">
        <v>82</v>
      </c>
      <c r="B9" s="76"/>
      <c r="C9" s="112" t="s">
        <v>156</v>
      </c>
      <c r="D9" s="88"/>
      <c r="E9" s="113" t="s">
        <v>157</v>
      </c>
      <c r="F9" s="89"/>
      <c r="G9" s="68">
        <v>507228000</v>
      </c>
      <c r="H9" s="68"/>
      <c r="I9" s="68"/>
      <c r="J9" s="68"/>
      <c r="K9" s="68"/>
      <c r="L9" s="68"/>
      <c r="M9" s="68" t="s">
        <v>142</v>
      </c>
      <c r="N9" s="68"/>
      <c r="O9" s="68"/>
      <c r="P9" s="65" t="s">
        <v>7</v>
      </c>
      <c r="Q9" s="66"/>
      <c r="R9" s="85" t="s">
        <v>147</v>
      </c>
      <c r="S9" s="86"/>
      <c r="T9" s="86"/>
      <c r="U9" s="86"/>
      <c r="V9" s="27" t="s">
        <v>8</v>
      </c>
      <c r="W9" s="83" t="s">
        <v>148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6"/>
      <c r="AM9" s="126"/>
      <c r="AN9" s="126"/>
      <c r="AO9" s="126"/>
      <c r="AP9" s="126"/>
      <c r="AQ9" s="126"/>
      <c r="AR9" s="126"/>
      <c r="AS9" s="36" t="s">
        <v>126</v>
      </c>
      <c r="AT9" s="236">
        <v>52</v>
      </c>
    </row>
    <row r="10" spans="1:51" ht="18" customHeight="1">
      <c r="A10" s="75"/>
      <c r="B10" s="76"/>
      <c r="C10" s="115" t="s">
        <v>158</v>
      </c>
      <c r="D10" s="116"/>
      <c r="E10" s="117" t="s">
        <v>159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85" t="s">
        <v>149</v>
      </c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86"/>
      <c r="AK10" s="187"/>
      <c r="AL10" s="130"/>
      <c r="AM10" s="130"/>
      <c r="AN10" s="130"/>
      <c r="AO10" s="37" t="s">
        <v>127</v>
      </c>
      <c r="AP10" s="130"/>
      <c r="AQ10" s="130"/>
      <c r="AR10" s="130"/>
      <c r="AS10" s="132"/>
      <c r="AT10" s="236"/>
    </row>
    <row r="11" spans="1:51" ht="14.45" customHeight="1">
      <c r="A11" s="75" t="s">
        <v>83</v>
      </c>
      <c r="B11" s="76"/>
      <c r="C11" s="112" t="s">
        <v>160</v>
      </c>
      <c r="D11" s="88"/>
      <c r="E11" s="113" t="s">
        <v>161</v>
      </c>
      <c r="F11" s="89"/>
      <c r="G11" s="68">
        <v>523934240</v>
      </c>
      <c r="H11" s="68"/>
      <c r="I11" s="68"/>
      <c r="J11" s="68"/>
      <c r="K11" s="68"/>
      <c r="L11" s="68"/>
      <c r="M11" s="68" t="s">
        <v>143</v>
      </c>
      <c r="N11" s="68"/>
      <c r="O11" s="68"/>
      <c r="P11" s="65" t="s">
        <v>7</v>
      </c>
      <c r="Q11" s="66"/>
      <c r="R11" s="85" t="s">
        <v>150</v>
      </c>
      <c r="S11" s="86"/>
      <c r="T11" s="86"/>
      <c r="U11" s="86"/>
      <c r="V11" s="27" t="s">
        <v>8</v>
      </c>
      <c r="W11" s="83" t="s">
        <v>151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6"/>
      <c r="AM11" s="126"/>
      <c r="AN11" s="126"/>
      <c r="AO11" s="126"/>
      <c r="AP11" s="126"/>
      <c r="AQ11" s="126"/>
      <c r="AR11" s="126"/>
      <c r="AS11" s="36" t="s">
        <v>126</v>
      </c>
      <c r="AT11" s="236">
        <v>51</v>
      </c>
    </row>
    <row r="12" spans="1:51" ht="18" customHeight="1">
      <c r="A12" s="75"/>
      <c r="B12" s="76"/>
      <c r="C12" s="115" t="s">
        <v>162</v>
      </c>
      <c r="D12" s="116"/>
      <c r="E12" s="117" t="s">
        <v>163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85" t="s">
        <v>152</v>
      </c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86"/>
      <c r="AK12" s="187"/>
      <c r="AL12" s="130"/>
      <c r="AM12" s="130"/>
      <c r="AN12" s="130"/>
      <c r="AO12" s="37" t="s">
        <v>127</v>
      </c>
      <c r="AP12" s="130"/>
      <c r="AQ12" s="130"/>
      <c r="AR12" s="130"/>
      <c r="AS12" s="132"/>
      <c r="AT12" s="236"/>
    </row>
    <row r="13" spans="1:51" ht="15" customHeight="1">
      <c r="A13" s="75" t="s">
        <v>84</v>
      </c>
      <c r="B13" s="76"/>
      <c r="C13" s="119"/>
      <c r="D13" s="88"/>
      <c r="E13" s="88"/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1"/>
      <c r="S13" s="171"/>
      <c r="T13" s="171"/>
      <c r="U13" s="171"/>
      <c r="V13" s="26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38"/>
      <c r="AL13" s="164"/>
      <c r="AM13" s="164"/>
      <c r="AN13" s="164"/>
      <c r="AO13" s="164"/>
      <c r="AP13" s="164"/>
      <c r="AQ13" s="164"/>
      <c r="AR13" s="164"/>
      <c r="AS13" s="39"/>
      <c r="AT13" s="237"/>
    </row>
    <row r="14" spans="1:51" ht="18" customHeight="1">
      <c r="A14" s="75"/>
      <c r="B14" s="76"/>
      <c r="C14" s="133"/>
      <c r="D14" s="116"/>
      <c r="E14" s="116"/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0"/>
      <c r="AP14" s="169"/>
      <c r="AQ14" s="169"/>
      <c r="AR14" s="169"/>
      <c r="AS14" s="170"/>
      <c r="AT14" s="237"/>
    </row>
    <row r="15" spans="1:51" ht="15" customHeight="1">
      <c r="A15" s="123" t="s">
        <v>98</v>
      </c>
      <c r="B15" s="76"/>
      <c r="C15" s="112" t="s">
        <v>166</v>
      </c>
      <c r="D15" s="88"/>
      <c r="E15" s="113" t="s">
        <v>140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167</v>
      </c>
      <c r="S15" s="86"/>
      <c r="T15" s="86"/>
      <c r="U15" s="86"/>
      <c r="V15" s="27" t="s">
        <v>8</v>
      </c>
      <c r="W15" s="83" t="s">
        <v>168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5" t="s">
        <v>153</v>
      </c>
      <c r="AM15" s="126"/>
      <c r="AN15" s="126"/>
      <c r="AO15" s="126"/>
      <c r="AP15" s="126"/>
      <c r="AQ15" s="126"/>
      <c r="AR15" s="126"/>
      <c r="AS15" s="36" t="s">
        <v>126</v>
      </c>
      <c r="AT15" s="236">
        <v>41</v>
      </c>
    </row>
    <row r="16" spans="1:51" ht="18" customHeight="1">
      <c r="A16" s="75"/>
      <c r="B16" s="76"/>
      <c r="C16" s="115" t="s">
        <v>164</v>
      </c>
      <c r="D16" s="116"/>
      <c r="E16" s="117" t="s">
        <v>165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85" t="s">
        <v>169</v>
      </c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86"/>
      <c r="AK16" s="129" t="s">
        <v>170</v>
      </c>
      <c r="AL16" s="130"/>
      <c r="AM16" s="130"/>
      <c r="AN16" s="130"/>
      <c r="AO16" s="37" t="s">
        <v>127</v>
      </c>
      <c r="AP16" s="131" t="s">
        <v>171</v>
      </c>
      <c r="AQ16" s="130"/>
      <c r="AR16" s="130"/>
      <c r="AS16" s="132"/>
      <c r="AT16" s="236"/>
    </row>
    <row r="17" spans="1:46">
      <c r="A17" s="75" t="s">
        <v>0</v>
      </c>
      <c r="B17" s="76"/>
      <c r="C17" s="138" t="str">
        <f>IF(P16="","",P16)</f>
        <v>千葉市花見川区花園町２４５１－７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8" t="str">
        <f>IF(AL15="","",AL15&amp;"-"&amp;AK16&amp;"-"&amp;AP16)</f>
        <v>０９０-９８２２-５７１７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 t="s">
        <v>172</v>
      </c>
      <c r="D21" s="54"/>
      <c r="E21" s="54">
        <v>9822</v>
      </c>
      <c r="F21" s="54"/>
      <c r="G21" s="54">
        <v>5717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1" t="s">
        <v>130</v>
      </c>
      <c r="B23" s="120" t="s">
        <v>86</v>
      </c>
      <c r="C23" s="139" t="s">
        <v>105</v>
      </c>
      <c r="D23" s="140"/>
      <c r="E23" s="141" t="s">
        <v>106</v>
      </c>
      <c r="F23" s="142"/>
      <c r="G23" s="120" t="s">
        <v>87</v>
      </c>
      <c r="H23" s="120"/>
      <c r="I23" s="120" t="s">
        <v>88</v>
      </c>
      <c r="J23" s="120"/>
      <c r="K23" s="120"/>
      <c r="L23" s="120"/>
      <c r="M23" s="120" t="s">
        <v>89</v>
      </c>
      <c r="N23" s="120"/>
      <c r="O23" s="120"/>
      <c r="P23" s="205" t="s">
        <v>99</v>
      </c>
      <c r="Q23" s="120"/>
      <c r="R23" s="120"/>
      <c r="S23" s="120"/>
      <c r="T23" s="20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76"/>
      <c r="C24" s="149" t="s">
        <v>103</v>
      </c>
      <c r="D24" s="150"/>
      <c r="E24" s="151" t="s">
        <v>104</v>
      </c>
      <c r="F24" s="15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7"/>
      <c r="U24" s="1"/>
      <c r="V24" s="1"/>
      <c r="W24" s="1"/>
      <c r="X24" s="1"/>
      <c r="Y24" s="134" t="s">
        <v>100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137" t="s">
        <v>173</v>
      </c>
      <c r="C25" s="119" t="s">
        <v>184</v>
      </c>
      <c r="D25" s="88"/>
      <c r="E25" s="88" t="s">
        <v>185</v>
      </c>
      <c r="F25" s="89"/>
      <c r="G25" s="93">
        <v>5</v>
      </c>
      <c r="H25" s="95"/>
      <c r="I25" s="107" t="s">
        <v>218</v>
      </c>
      <c r="J25" s="94"/>
      <c r="K25" s="94"/>
      <c r="L25" s="95"/>
      <c r="M25" s="93">
        <v>520670752</v>
      </c>
      <c r="N25" s="94"/>
      <c r="O25" s="95"/>
      <c r="P25" s="93">
        <v>141</v>
      </c>
      <c r="Q25" s="94"/>
      <c r="R25" s="94"/>
      <c r="S25" s="94"/>
      <c r="T25" s="99"/>
      <c r="U25" s="1"/>
      <c r="V25" s="1"/>
      <c r="W25" s="1"/>
      <c r="X25" s="1"/>
      <c r="Y25" s="101">
        <v>11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5" t="s">
        <v>174</v>
      </c>
      <c r="D26" s="116"/>
      <c r="E26" s="116" t="s">
        <v>186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19" t="s">
        <v>193</v>
      </c>
      <c r="D27" s="88"/>
      <c r="E27" s="88" t="s">
        <v>194</v>
      </c>
      <c r="F27" s="89"/>
      <c r="G27" s="93">
        <v>5</v>
      </c>
      <c r="H27" s="95"/>
      <c r="I27" s="107" t="s">
        <v>219</v>
      </c>
      <c r="J27" s="94"/>
      <c r="K27" s="94"/>
      <c r="L27" s="95"/>
      <c r="M27" s="93">
        <v>521508092</v>
      </c>
      <c r="N27" s="94"/>
      <c r="O27" s="95"/>
      <c r="P27" s="93">
        <v>141</v>
      </c>
      <c r="Q27" s="94"/>
      <c r="R27" s="94"/>
      <c r="S27" s="94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5" t="s">
        <v>176</v>
      </c>
      <c r="D28" s="116"/>
      <c r="E28" s="116" t="s">
        <v>195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10">
        <v>3</v>
      </c>
      <c r="C29" s="119" t="s">
        <v>196</v>
      </c>
      <c r="D29" s="88"/>
      <c r="E29" s="88" t="s">
        <v>197</v>
      </c>
      <c r="F29" s="89"/>
      <c r="G29" s="93">
        <v>5</v>
      </c>
      <c r="H29" s="95"/>
      <c r="I29" s="107" t="s">
        <v>220</v>
      </c>
      <c r="J29" s="94"/>
      <c r="K29" s="94"/>
      <c r="L29" s="95"/>
      <c r="M29" s="93">
        <v>521964638</v>
      </c>
      <c r="N29" s="94"/>
      <c r="O29" s="95"/>
      <c r="P29" s="93">
        <v>148</v>
      </c>
      <c r="Q29" s="94"/>
      <c r="R29" s="94"/>
      <c r="S29" s="94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5" t="s">
        <v>228</v>
      </c>
      <c r="D30" s="116"/>
      <c r="E30" s="116" t="s">
        <v>198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19" t="s">
        <v>187</v>
      </c>
      <c r="D31" s="88"/>
      <c r="E31" s="88" t="s">
        <v>188</v>
      </c>
      <c r="F31" s="89"/>
      <c r="G31" s="93">
        <v>5</v>
      </c>
      <c r="H31" s="95"/>
      <c r="I31" s="107" t="s">
        <v>221</v>
      </c>
      <c r="J31" s="94"/>
      <c r="K31" s="94"/>
      <c r="L31" s="95"/>
      <c r="M31" s="93">
        <v>521964621</v>
      </c>
      <c r="N31" s="94"/>
      <c r="O31" s="95"/>
      <c r="P31" s="93">
        <v>148</v>
      </c>
      <c r="Q31" s="94"/>
      <c r="R31" s="94"/>
      <c r="S31" s="94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5" t="s">
        <v>175</v>
      </c>
      <c r="D32" s="116"/>
      <c r="E32" s="116" t="s">
        <v>189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0"/>
      <c r="U32" s="1"/>
      <c r="V32" s="1"/>
      <c r="W32" s="1"/>
      <c r="X32" s="1"/>
      <c r="Y32" s="134" t="s">
        <v>129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19" t="s">
        <v>190</v>
      </c>
      <c r="D33" s="88"/>
      <c r="E33" s="88" t="s">
        <v>191</v>
      </c>
      <c r="F33" s="89"/>
      <c r="G33" s="93">
        <v>5</v>
      </c>
      <c r="H33" s="95"/>
      <c r="I33" s="107" t="s">
        <v>222</v>
      </c>
      <c r="J33" s="94"/>
      <c r="K33" s="94"/>
      <c r="L33" s="95"/>
      <c r="M33" s="93">
        <v>523112389</v>
      </c>
      <c r="N33" s="94"/>
      <c r="O33" s="95"/>
      <c r="P33" s="93">
        <v>152</v>
      </c>
      <c r="Q33" s="94"/>
      <c r="R33" s="94"/>
      <c r="S33" s="94"/>
      <c r="T33" s="99"/>
      <c r="U33" s="1"/>
      <c r="V33" s="1"/>
      <c r="W33" s="1"/>
      <c r="X33" s="1"/>
      <c r="Y33" s="203">
        <v>1</v>
      </c>
      <c r="Z33" s="94"/>
      <c r="AA33" s="94"/>
      <c r="AB33" s="94"/>
      <c r="AC33" s="94"/>
      <c r="AD33" s="94"/>
      <c r="AE33" s="94"/>
      <c r="AF33" s="94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5" t="s">
        <v>177</v>
      </c>
      <c r="D34" s="116"/>
      <c r="E34" s="116" t="s">
        <v>192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0"/>
      <c r="U34" s="1"/>
      <c r="V34" s="1"/>
      <c r="W34" s="1"/>
      <c r="X34" s="1"/>
      <c r="Y34" s="204"/>
      <c r="Z34" s="155"/>
      <c r="AA34" s="155"/>
      <c r="AB34" s="155"/>
      <c r="AC34" s="155"/>
      <c r="AD34" s="155"/>
      <c r="AE34" s="155"/>
      <c r="AF34" s="155"/>
      <c r="AG34" s="1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119" t="s">
        <v>166</v>
      </c>
      <c r="D35" s="88"/>
      <c r="E35" s="88" t="s">
        <v>199</v>
      </c>
      <c r="F35" s="89"/>
      <c r="G35" s="93">
        <v>5</v>
      </c>
      <c r="H35" s="95"/>
      <c r="I35" s="107" t="s">
        <v>223</v>
      </c>
      <c r="J35" s="94"/>
      <c r="K35" s="94"/>
      <c r="L35" s="95"/>
      <c r="M35" s="93">
        <v>524063802</v>
      </c>
      <c r="N35" s="94"/>
      <c r="O35" s="95"/>
      <c r="P35" s="93">
        <v>162</v>
      </c>
      <c r="Q35" s="94"/>
      <c r="R35" s="94"/>
      <c r="S35" s="94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5" t="s">
        <v>164</v>
      </c>
      <c r="D36" s="116"/>
      <c r="E36" s="116" t="s">
        <v>200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7</v>
      </c>
      <c r="C37" s="112" t="s">
        <v>209</v>
      </c>
      <c r="D37" s="88"/>
      <c r="E37" s="113" t="s">
        <v>211</v>
      </c>
      <c r="F37" s="89"/>
      <c r="G37" s="93">
        <v>5</v>
      </c>
      <c r="H37" s="95"/>
      <c r="I37" s="107" t="s">
        <v>224</v>
      </c>
      <c r="J37" s="94"/>
      <c r="K37" s="94"/>
      <c r="L37" s="95"/>
      <c r="M37" s="93">
        <v>525115975</v>
      </c>
      <c r="N37" s="94"/>
      <c r="O37" s="95"/>
      <c r="P37" s="93">
        <v>158</v>
      </c>
      <c r="Q37" s="94"/>
      <c r="R37" s="94"/>
      <c r="S37" s="94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 t="s">
        <v>178</v>
      </c>
      <c r="D38" s="116"/>
      <c r="E38" s="117" t="s">
        <v>210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>
        <v>8</v>
      </c>
      <c r="C39" s="119" t="s">
        <v>207</v>
      </c>
      <c r="D39" s="88"/>
      <c r="E39" s="88" t="s">
        <v>188</v>
      </c>
      <c r="F39" s="89"/>
      <c r="G39" s="93">
        <v>4</v>
      </c>
      <c r="H39" s="95"/>
      <c r="I39" s="107" t="s">
        <v>225</v>
      </c>
      <c r="J39" s="94"/>
      <c r="K39" s="94"/>
      <c r="L39" s="95"/>
      <c r="M39" s="93">
        <v>521964652</v>
      </c>
      <c r="N39" s="94"/>
      <c r="O39" s="95"/>
      <c r="P39" s="93">
        <v>140</v>
      </c>
      <c r="Q39" s="94"/>
      <c r="R39" s="94"/>
      <c r="S39" s="94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5" t="s">
        <v>179</v>
      </c>
      <c r="D40" s="116"/>
      <c r="E40" s="116" t="s">
        <v>208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>
        <v>9</v>
      </c>
      <c r="C41" s="119" t="s">
        <v>204</v>
      </c>
      <c r="D41" s="88"/>
      <c r="E41" s="88" t="s">
        <v>205</v>
      </c>
      <c r="F41" s="89"/>
      <c r="G41" s="93">
        <v>4</v>
      </c>
      <c r="H41" s="95"/>
      <c r="I41" s="107" t="s">
        <v>226</v>
      </c>
      <c r="J41" s="94"/>
      <c r="K41" s="94"/>
      <c r="L41" s="95"/>
      <c r="M41" s="93">
        <v>521508108</v>
      </c>
      <c r="N41" s="94"/>
      <c r="O41" s="95"/>
      <c r="P41" s="93">
        <v>173</v>
      </c>
      <c r="Q41" s="94"/>
      <c r="R41" s="94"/>
      <c r="S41" s="94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 t="s">
        <v>180</v>
      </c>
      <c r="D42" s="116"/>
      <c r="E42" s="116" t="s">
        <v>206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>
        <v>10</v>
      </c>
      <c r="C43" s="112" t="s">
        <v>212</v>
      </c>
      <c r="D43" s="88"/>
      <c r="E43" s="113" t="s">
        <v>213</v>
      </c>
      <c r="F43" s="89"/>
      <c r="G43" s="93">
        <v>4</v>
      </c>
      <c r="H43" s="95"/>
      <c r="I43" s="93" t="s">
        <v>220</v>
      </c>
      <c r="J43" s="94"/>
      <c r="K43" s="94"/>
      <c r="L43" s="95"/>
      <c r="M43" s="93">
        <v>523112419</v>
      </c>
      <c r="N43" s="94"/>
      <c r="O43" s="95"/>
      <c r="P43" s="93">
        <v>133</v>
      </c>
      <c r="Q43" s="94"/>
      <c r="R43" s="94"/>
      <c r="S43" s="94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 t="s">
        <v>182</v>
      </c>
      <c r="D44" s="116"/>
      <c r="E44" s="117" t="s">
        <v>202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>
        <v>11</v>
      </c>
      <c r="C45" s="112" t="s">
        <v>214</v>
      </c>
      <c r="D45" s="88"/>
      <c r="E45" s="113" t="s">
        <v>215</v>
      </c>
      <c r="F45" s="89"/>
      <c r="G45" s="93">
        <v>4</v>
      </c>
      <c r="H45" s="95"/>
      <c r="I45" s="93" t="s">
        <v>220</v>
      </c>
      <c r="J45" s="94"/>
      <c r="K45" s="94"/>
      <c r="L45" s="95"/>
      <c r="M45" s="93">
        <v>523112389</v>
      </c>
      <c r="N45" s="94"/>
      <c r="O45" s="95"/>
      <c r="P45" s="93">
        <v>131</v>
      </c>
      <c r="Q45" s="94"/>
      <c r="R45" s="94"/>
      <c r="S45" s="94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 t="s">
        <v>181</v>
      </c>
      <c r="D46" s="116"/>
      <c r="E46" s="117" t="s">
        <v>203</v>
      </c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>
        <v>12</v>
      </c>
      <c r="C47" s="112" t="s">
        <v>216</v>
      </c>
      <c r="D47" s="88"/>
      <c r="E47" s="113" t="s">
        <v>217</v>
      </c>
      <c r="F47" s="89"/>
      <c r="G47" s="93">
        <v>4</v>
      </c>
      <c r="H47" s="95"/>
      <c r="I47" s="107" t="s">
        <v>220</v>
      </c>
      <c r="J47" s="94"/>
      <c r="K47" s="94"/>
      <c r="L47" s="95"/>
      <c r="M47" s="93">
        <v>525322052</v>
      </c>
      <c r="N47" s="94"/>
      <c r="O47" s="95"/>
      <c r="P47" s="93">
        <v>143</v>
      </c>
      <c r="Q47" s="94"/>
      <c r="R47" s="94"/>
      <c r="S47" s="94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 t="s">
        <v>183</v>
      </c>
      <c r="D48" s="159"/>
      <c r="E48" s="160" t="s">
        <v>201</v>
      </c>
      <c r="F48" s="161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8">
        <v>13</v>
      </c>
      <c r="B49" s="219"/>
      <c r="C49" s="221"/>
      <c r="D49" s="222"/>
      <c r="E49" s="222"/>
      <c r="F49" s="223"/>
      <c r="G49" s="210"/>
      <c r="H49" s="212"/>
      <c r="I49" s="210"/>
      <c r="J49" s="211"/>
      <c r="K49" s="211"/>
      <c r="L49" s="212"/>
      <c r="M49" s="210"/>
      <c r="N49" s="211"/>
      <c r="O49" s="212"/>
      <c r="P49" s="210"/>
      <c r="Q49" s="211"/>
      <c r="R49" s="211"/>
      <c r="S49" s="211"/>
      <c r="T49" s="21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20"/>
      <c r="C50" s="224"/>
      <c r="D50" s="225"/>
      <c r="E50" s="225"/>
      <c r="F50" s="226"/>
      <c r="G50" s="213"/>
      <c r="H50" s="215"/>
      <c r="I50" s="213"/>
      <c r="J50" s="214"/>
      <c r="K50" s="214"/>
      <c r="L50" s="215"/>
      <c r="M50" s="213"/>
      <c r="N50" s="214"/>
      <c r="O50" s="215"/>
      <c r="P50" s="213"/>
      <c r="Q50" s="214"/>
      <c r="R50" s="214"/>
      <c r="S50" s="214"/>
      <c r="T50" s="21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9"/>
      <c r="C51" s="221"/>
      <c r="D51" s="222"/>
      <c r="E51" s="222"/>
      <c r="F51" s="223"/>
      <c r="G51" s="210"/>
      <c r="H51" s="212"/>
      <c r="I51" s="210"/>
      <c r="J51" s="211"/>
      <c r="K51" s="211"/>
      <c r="L51" s="212"/>
      <c r="M51" s="210"/>
      <c r="N51" s="211"/>
      <c r="O51" s="212"/>
      <c r="P51" s="210"/>
      <c r="Q51" s="211"/>
      <c r="R51" s="211"/>
      <c r="S51" s="211"/>
      <c r="T51" s="21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1"/>
      <c r="C52" s="232"/>
      <c r="D52" s="233"/>
      <c r="E52" s="233"/>
      <c r="F52" s="234"/>
      <c r="G52" s="227"/>
      <c r="H52" s="228"/>
      <c r="I52" s="227"/>
      <c r="J52" s="229"/>
      <c r="K52" s="229"/>
      <c r="L52" s="228"/>
      <c r="M52" s="227"/>
      <c r="N52" s="229"/>
      <c r="O52" s="228"/>
      <c r="P52" s="227"/>
      <c r="Q52" s="229"/>
      <c r="R52" s="229"/>
      <c r="S52" s="229"/>
      <c r="T52" s="23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 t="s">
        <v>227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38">
        <f>LEN(A55)</f>
        <v>20</v>
      </c>
      <c r="W55" s="239"/>
      <c r="X55" s="239"/>
      <c r="Y55" s="239"/>
      <c r="Z55" s="239"/>
      <c r="AA55" s="239"/>
      <c r="AB55" s="239"/>
      <c r="AC55" s="239"/>
      <c r="AD55" s="239"/>
      <c r="AE55" s="239"/>
      <c r="AF55" s="24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男子</v>
      </c>
      <c r="I5" s="9">
        <f>入力!Y25</f>
        <v>11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13004</v>
      </c>
      <c r="B7" s="13" t="str">
        <f>IF(入力!C3="","",入力!C3)</f>
        <v>てっぺん</v>
      </c>
      <c r="C7" s="13" t="str">
        <f>IF(入力!C2="","",入力!C2)</f>
        <v>テッペン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稲毛</v>
      </c>
      <c r="T7" s="13"/>
      <c r="U7" s="13">
        <f>IF(入力!C4="","",入力!C4)</f>
        <v>434146625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黒澤</v>
      </c>
      <c r="D16" s="13" t="str">
        <f>IF(入力!E8="","",入力!E8)</f>
        <v>崇</v>
      </c>
      <c r="E16" s="13" t="str">
        <f>IF(入力!C7="","",入力!C7)</f>
        <v>クロサワ</v>
      </c>
      <c r="F16" s="13" t="str">
        <f>IF(入力!E7="","",入力!E7)</f>
        <v>タカシ</v>
      </c>
      <c r="G16" s="13">
        <f>IF(入力!G7="","",入力!G7)</f>
        <v>508564719</v>
      </c>
      <c r="H16" s="13" t="str">
        <f>IF(入力!J7="","",入力!J7)</f>
        <v/>
      </c>
      <c r="I16" s="13" t="str">
        <f>IF(入力!M7="","",入力!M7)</f>
        <v>0330448</v>
      </c>
      <c r="J16" s="13"/>
      <c r="K16" s="13"/>
      <c r="L16" s="13">
        <f>IF(入力!AT7="","",入力!AT7)</f>
        <v>57</v>
      </c>
      <c r="M16" s="13"/>
      <c r="N16" s="13"/>
      <c r="O16" s="13"/>
      <c r="P16" s="13"/>
      <c r="Q16" s="13"/>
      <c r="R16" s="13" t="str">
        <f>IF(入力!R7="","",入力!R7)</f>
        <v>２63</v>
      </c>
      <c r="S16" s="13" t="str">
        <f>IF(入力!W7="","",入力!W7)</f>
        <v>0044</v>
      </c>
      <c r="T16" s="13" t="str">
        <f>IF(入力!P8="","",入力!P8)</f>
        <v>千葉市稲毛区小中台町２７８－３</v>
      </c>
      <c r="U16" s="13" t="str">
        <f>IF(入力!AL7="","",入力!AL7)</f>
        <v>０９０</v>
      </c>
      <c r="V16" s="13" t="str">
        <f>IF(入力!AK8="","",入力!AK8)</f>
        <v>７４０３</v>
      </c>
      <c r="W16" s="13" t="str">
        <f>IF(入力!AP8="","",入力!AP8)</f>
        <v>８８２０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中山</v>
      </c>
      <c r="D17" s="13" t="str">
        <f>IF(入力!E10="","",入力!E10)</f>
        <v>健一</v>
      </c>
      <c r="E17" s="13" t="str">
        <f>IF(入力!C9="","",入力!C9)</f>
        <v>ナカヤマ</v>
      </c>
      <c r="F17" s="13" t="str">
        <f>IF(入力!E9="","",入力!E9)</f>
        <v>ケンイチ</v>
      </c>
      <c r="G17" s="13">
        <f>IF(入力!G9="","",入力!G9)</f>
        <v>507228000</v>
      </c>
      <c r="H17" s="13" t="str">
        <f>IF(入力!J9="","",入力!J9)</f>
        <v/>
      </c>
      <c r="I17" s="13" t="str">
        <f>IF(入力!M9="","",入力!M9)</f>
        <v>0333577</v>
      </c>
      <c r="J17" s="13"/>
      <c r="K17" s="13"/>
      <c r="L17" s="13">
        <f>IF(入力!AT9="","",入力!AT9)</f>
        <v>52</v>
      </c>
      <c r="M17" s="13"/>
      <c r="N17" s="13"/>
      <c r="O17" s="13"/>
      <c r="P17" s="13"/>
      <c r="Q17" s="13"/>
      <c r="R17" s="13" t="str">
        <f>IF(入力!R9="","",入力!R9)</f>
        <v>276</v>
      </c>
      <c r="S17" s="13" t="str">
        <f>IF(入力!W9="","",入力!W9)</f>
        <v>0004</v>
      </c>
      <c r="T17" s="13" t="str">
        <f>IF(入力!P10="","",入力!P10)</f>
        <v>千葉県八千代市島田台７９０－５</v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大岸</v>
      </c>
      <c r="D20" s="13" t="str">
        <f>IF(入力!E12="","",入力!E12)</f>
        <v>武志</v>
      </c>
      <c r="E20" s="13" t="str">
        <f>IF(入力!C11="","",入力!C11)</f>
        <v>オオギシ</v>
      </c>
      <c r="F20" s="13" t="str">
        <f>IF(入力!E11="","",入力!E11)</f>
        <v>タケシ</v>
      </c>
      <c r="G20" s="13">
        <f>IF(入力!G11="","",入力!G11)</f>
        <v>523934240</v>
      </c>
      <c r="H20" s="13" t="str">
        <f>IF(入力!J11="","",入力!J11)</f>
        <v/>
      </c>
      <c r="I20" s="13" t="str">
        <f>IF(入力!M11="","",入力!M11)</f>
        <v>0375306</v>
      </c>
      <c r="J20" s="13"/>
      <c r="K20" s="13"/>
      <c r="L20" s="13">
        <f>IF(入力!AT11="","",入力!AT11)</f>
        <v>51</v>
      </c>
      <c r="M20" s="13"/>
      <c r="N20" s="13"/>
      <c r="O20" s="13"/>
      <c r="P20" s="13"/>
      <c r="Q20" s="13"/>
      <c r="R20" s="13" t="str">
        <f>IF(入力!R11="","",入力!R11)</f>
        <v>285</v>
      </c>
      <c r="S20" s="13" t="str">
        <f>IF(入力!W11="","",入力!W11)</f>
        <v>0922</v>
      </c>
      <c r="T20" s="13" t="str">
        <f>IF(入力!P12="","",入力!P12)</f>
        <v>千葉県印旛郡酒々井町中央台１－１４－３</v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森</v>
      </c>
      <c r="D22" s="13" t="str">
        <f>IF(入力!E16="","",入力!E16)</f>
        <v>岳</v>
      </c>
      <c r="E22" s="13" t="str">
        <f>IF(入力!C15="","",入力!C15)</f>
        <v>モリ</v>
      </c>
      <c r="F22" s="13" t="str">
        <f>IF(入力!E15="","",入力!E15)</f>
        <v>タカシ</v>
      </c>
      <c r="G22" s="13"/>
      <c r="H22" s="13"/>
      <c r="I22" s="13"/>
      <c r="J22" s="13"/>
      <c r="K22" s="13"/>
      <c r="L22" s="13">
        <f>IF(入力!AT15="","",入力!AT15)</f>
        <v>41</v>
      </c>
      <c r="M22" s="13"/>
      <c r="N22" s="13" t="str">
        <f>IF(入力!C21="","",入力!C21)</f>
        <v>090</v>
      </c>
      <c r="O22" s="13">
        <f>IF(入力!E21="","",入力!E21)</f>
        <v>9822</v>
      </c>
      <c r="P22" s="13">
        <f>IF(入力!G21="","",入力!G21)</f>
        <v>5717</v>
      </c>
      <c r="Q22" s="13"/>
      <c r="R22" s="13" t="str">
        <f>IF(入力!R15="","",入力!R15)</f>
        <v>262</v>
      </c>
      <c r="S22" s="13" t="str">
        <f>IF(入力!W15="","",入力!W15)</f>
        <v>0021</v>
      </c>
      <c r="T22" s="13" t="str">
        <f>IF(入力!P16="","",入力!P16)</f>
        <v>千葉市花見川区花園町２４５１－７</v>
      </c>
      <c r="U22" s="13" t="str">
        <f>IF(入力!AL15="","",入力!AL15)</f>
        <v>０９０</v>
      </c>
      <c r="V22" s="13" t="str">
        <f>IF(入力!AK16="","",入力!AK16)</f>
        <v>９８２２</v>
      </c>
      <c r="W22" s="13" t="str">
        <f>IF(入力!AP16="","",入力!AP16)</f>
        <v>５７１７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朴</v>
      </c>
      <c r="D24" s="51" t="str">
        <f>VLOOKUP($B$51,$A$53:$F$352,4)</f>
        <v>齋惟</v>
      </c>
      <c r="E24" s="51" t="str">
        <f>VLOOKUP($B$51,$A$53:$F$352,5)</f>
        <v>バク</v>
      </c>
      <c r="F24" s="51" t="str">
        <f>VLOOKUP($B$51,$A$53:$F$352,6)</f>
        <v>ジェユ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朴</v>
      </c>
      <c r="D53" s="13" t="str">
        <f>IF(入力!E26="","",入力!E26)</f>
        <v>齋惟</v>
      </c>
      <c r="E53" s="13" t="str">
        <f>IF(入力!C25="","",入力!C25)</f>
        <v>バク</v>
      </c>
      <c r="F53" s="13" t="str">
        <f>IF(入力!E25="","",入力!E25)</f>
        <v>ジェユ</v>
      </c>
      <c r="G53" s="13">
        <f>IF(入力!M25="","",入力!M25)</f>
        <v>520670752</v>
      </c>
      <c r="H53" s="13" t="str">
        <f>IF(入力!I25="","",入力!I25)</f>
        <v>千葉市立園生小学校</v>
      </c>
      <c r="I53" s="13">
        <f>IF(入力!G25="","",入力!G25)</f>
        <v>5</v>
      </c>
      <c r="J53" s="13">
        <f>IF(入力!P25="","",入力!P25)</f>
        <v>141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竹内</v>
      </c>
      <c r="D54" s="13" t="str">
        <f>IF(入力!E28="","",入力!E28)</f>
        <v>直生</v>
      </c>
      <c r="E54" s="13" t="str">
        <f>IF(入力!C27="","",入力!C27)</f>
        <v>タケウチ</v>
      </c>
      <c r="F54" s="13" t="str">
        <f>IF(入力!E27="","",入力!E27)</f>
        <v>ナオ</v>
      </c>
      <c r="G54" s="13">
        <f>IF(入力!M27="","",入力!M27)</f>
        <v>521508092</v>
      </c>
      <c r="H54" s="13" t="str">
        <f>IF(入力!I27="","",入力!I27)</f>
        <v>千葉市立草野小学校</v>
      </c>
      <c r="I54" s="13">
        <f>IF(入力!G27="","",入力!G27)</f>
        <v>5</v>
      </c>
      <c r="J54" s="13">
        <f>IF(入力!P27="","",入力!P27)</f>
        <v>141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髙田</v>
      </c>
      <c r="D55" s="13" t="str">
        <f>IF(入力!E30="","",入力!E30)</f>
        <v>陽生</v>
      </c>
      <c r="E55" s="13" t="str">
        <f>IF(入力!C29="","",入力!C29)</f>
        <v>タカダ</v>
      </c>
      <c r="F55" s="13" t="str">
        <f>IF(入力!E29="","",入力!E29)</f>
        <v>ハルキ</v>
      </c>
      <c r="G55" s="13">
        <f>IF(入力!M29="","",入力!M29)</f>
        <v>521964638</v>
      </c>
      <c r="H55" s="13" t="str">
        <f>IF(入力!I29="","",入力!I29)</f>
        <v>千葉市立小中台小学校</v>
      </c>
      <c r="I55" s="13">
        <f>IF(入力!G29="","",入力!G29)</f>
        <v>5</v>
      </c>
      <c r="J55" s="13">
        <f>IF(入力!P29="","",入力!P29)</f>
        <v>148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谷井</v>
      </c>
      <c r="D56" s="13" t="str">
        <f>IF(入力!E32="","",入力!E32)</f>
        <v>皇貴</v>
      </c>
      <c r="E56" s="13" t="str">
        <f>IF(入力!C31="","",入力!C31)</f>
        <v>タニイ</v>
      </c>
      <c r="F56" s="13" t="str">
        <f>IF(入力!E31="","",入力!E31)</f>
        <v>コウキ</v>
      </c>
      <c r="G56" s="13">
        <f>IF(入力!M31="","",入力!M31)</f>
        <v>521964621</v>
      </c>
      <c r="H56" s="13" t="str">
        <f>IF(入力!I31="","",入力!I31)</f>
        <v>千葉市立朝日ヶ丘小学校</v>
      </c>
      <c r="I56" s="13">
        <f>IF(入力!G31="","",入力!G31)</f>
        <v>5</v>
      </c>
      <c r="J56" s="13">
        <f>IF(入力!P31="","",入力!P31)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古郡</v>
      </c>
      <c r="D57" s="13" t="str">
        <f>IF(入力!E34="","",入力!E34)</f>
        <v>舜大</v>
      </c>
      <c r="E57" s="13" t="str">
        <f>IF(入力!C33="","",入力!C33)</f>
        <v>フルゴオリ</v>
      </c>
      <c r="F57" s="13" t="str">
        <f>IF(入力!E33="","",入力!E33)</f>
        <v>シュンタ</v>
      </c>
      <c r="G57" s="13">
        <f>IF(入力!M33="","",入力!M33)</f>
        <v>523112389</v>
      </c>
      <c r="H57" s="13" t="str">
        <f>IF(入力!I33="","",入力!I33)</f>
        <v>千葉市立高洲第三小学校</v>
      </c>
      <c r="I57" s="13">
        <f>IF(入力!G33="","",入力!G33)</f>
        <v>5</v>
      </c>
      <c r="J57" s="13">
        <f>IF(入力!P33="","",入力!P33)</f>
        <v>152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森</v>
      </c>
      <c r="D58" s="13" t="str">
        <f>IF(入力!E36="","",入力!E36)</f>
        <v>壮亮</v>
      </c>
      <c r="E58" s="13" t="str">
        <f>IF(入力!C35="","",入力!C35)</f>
        <v>モリ</v>
      </c>
      <c r="F58" s="13" t="str">
        <f>IF(入力!E35="","",入力!E35)</f>
        <v>ソウスケ</v>
      </c>
      <c r="G58" s="13">
        <f>IF(入力!M35="","",入力!M35)</f>
        <v>524063802</v>
      </c>
      <c r="H58" s="13" t="str">
        <f>IF(入力!I35="","",入力!I35)</f>
        <v>千葉市立花園小学校</v>
      </c>
      <c r="I58" s="13">
        <f>IF(入力!G35="","",入力!G35)</f>
        <v>5</v>
      </c>
      <c r="J58" s="13">
        <f>IF(入力!P35="","",入力!P35)</f>
        <v>162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板垣</v>
      </c>
      <c r="D59" s="13" t="str">
        <f>IF(入力!E38="","",入力!E38)</f>
        <v>圭祐</v>
      </c>
      <c r="E59" s="13" t="str">
        <f>IF(入力!C37="","",入力!C37)</f>
        <v>イタガキ</v>
      </c>
      <c r="F59" s="13" t="str">
        <f>IF(入力!E37="","",入力!E37)</f>
        <v>ケイスケ</v>
      </c>
      <c r="G59" s="13">
        <f>IF(入力!M37="","",入力!M37)</f>
        <v>525115975</v>
      </c>
      <c r="H59" s="13" t="str">
        <f>IF(入力!I37="","",入力!I37)</f>
        <v>千葉市立園生小学校</v>
      </c>
      <c r="I59" s="13">
        <f>IF(入力!G37="","",入力!G37)</f>
        <v>5</v>
      </c>
      <c r="J59" s="13">
        <f>IF(入力!P37="","",入力!P37)</f>
        <v>158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長嶋</v>
      </c>
      <c r="D60" s="13" t="str">
        <f>IF(入力!E40="","",入力!E40)</f>
        <v>晃希</v>
      </c>
      <c r="E60" s="13" t="str">
        <f>IF(入力!C39="","",入力!C39)</f>
        <v>ナガシマ</v>
      </c>
      <c r="F60" s="13" t="str">
        <f>IF(入力!E39="","",入力!E39)</f>
        <v>コウキ</v>
      </c>
      <c r="G60" s="13">
        <f>IF(入力!M39="","",入力!M39)</f>
        <v>521964652</v>
      </c>
      <c r="H60" s="13" t="str">
        <f>IF(入力!I39="","",入力!I39)</f>
        <v>千葉市立幕張東小学校</v>
      </c>
      <c r="I60" s="13">
        <f>IF(入力!G39="","",入力!G39)</f>
        <v>4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柳</v>
      </c>
      <c r="D61" s="13" t="str">
        <f>IF(入力!E42="","",入力!E42)</f>
        <v>天翔</v>
      </c>
      <c r="E61" s="13" t="str">
        <f>IF(入力!C41="","",入力!C41)</f>
        <v>ヤナギ</v>
      </c>
      <c r="F61" s="13" t="str">
        <f>IF(入力!E41="","",入力!E41)</f>
        <v>ハルト</v>
      </c>
      <c r="G61" s="13">
        <f>IF(入力!M41="","",入力!M41)</f>
        <v>521508108</v>
      </c>
      <c r="H61" s="13" t="str">
        <f>IF(入力!I41="","",入力!I41)</f>
        <v>千葉市立西小中台小学校</v>
      </c>
      <c r="I61" s="13">
        <f>IF(入力!G41="","",入力!G41)</f>
        <v>4</v>
      </c>
      <c r="J61" s="13">
        <f>IF(入力!P41="","",入力!P41)</f>
        <v>173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加藤</v>
      </c>
      <c r="D62" s="13" t="str">
        <f>IF(入力!E44="","",入力!E44)</f>
        <v>蒼人</v>
      </c>
      <c r="E62" s="13" t="str">
        <f>IF(入力!C43="","",入力!C43)</f>
        <v>カトウ</v>
      </c>
      <c r="F62" s="13" t="str">
        <f>IF(入力!E43="","",入力!E43)</f>
        <v>アオト</v>
      </c>
      <c r="G62" s="13">
        <f>IF(入力!M43="","",入力!M43)</f>
        <v>523112419</v>
      </c>
      <c r="H62" s="13" t="str">
        <f>IF(入力!I43="","",入力!I43)</f>
        <v>千葉市立小中台小学校</v>
      </c>
      <c r="I62" s="13">
        <f>IF(入力!G43="","",入力!G43)</f>
        <v>4</v>
      </c>
      <c r="J62" s="13">
        <f>IF(入力!P43="","",入力!P43)</f>
        <v>133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今井</v>
      </c>
      <c r="D63" s="13" t="str">
        <f>IF(入力!E46="","",入力!E46)</f>
        <v>清士郎</v>
      </c>
      <c r="E63" s="13" t="str">
        <f>IF(入力!C45="","",入力!C45)</f>
        <v>イマイ</v>
      </c>
      <c r="F63" s="13" t="str">
        <f>IF(入力!E45="","",入力!E45)</f>
        <v>セイシロウ</v>
      </c>
      <c r="G63" s="13">
        <f>IF(入力!M45="","",入力!M45)</f>
        <v>523112389</v>
      </c>
      <c r="H63" s="13" t="str">
        <f>IF(入力!I45="","",入力!I45)</f>
        <v>千葉市立小中台小学校</v>
      </c>
      <c r="I63" s="13">
        <f>IF(入力!G45="","",入力!G45)</f>
        <v>4</v>
      </c>
      <c r="J63" s="13">
        <f>IF(入力!P45="","",入力!P45)</f>
        <v>131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萬浪</v>
      </c>
      <c r="D64" s="13" t="str">
        <f>IF(入力!E48="","",入力!E48)</f>
        <v>瑛心</v>
      </c>
      <c r="E64" s="13" t="str">
        <f>IF(入力!C47="","",入力!C47)</f>
        <v>マンナミ</v>
      </c>
      <c r="F64" s="13" t="str">
        <f>IF(入力!E47="","",入力!E47)</f>
        <v>エイシン</v>
      </c>
      <c r="G64" s="13">
        <f>IF(入力!M47="","",入力!M47)</f>
        <v>525322052</v>
      </c>
      <c r="H64" s="13" t="str">
        <f>IF(入力!I47="","",入力!I47)</f>
        <v>千葉市立小中台小学校</v>
      </c>
      <c r="I64" s="13">
        <f>IF(入力!G47="","",入力!G47)</f>
        <v>4</v>
      </c>
      <c r="J64" s="13">
        <f>IF(入力!P47="","",入力!P47)</f>
        <v>143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森 岳</cp:lastModifiedBy>
  <cp:lastPrinted>2016-05-09T15:17:35Z</cp:lastPrinted>
  <dcterms:created xsi:type="dcterms:W3CDTF">2014-04-05T09:56:00Z</dcterms:created>
  <dcterms:modified xsi:type="dcterms:W3CDTF">2025-01-24T22:25:13Z</dcterms:modified>
</cp:coreProperties>
</file>