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e0c25b4d25071d2/Desktop/"/>
    </mc:Choice>
  </mc:AlternateContent>
  <xr:revisionPtr revIDLastSave="6" documentId="8_{E34674CE-398D-4524-8D97-D5B3CA79D5DC}" xr6:coauthVersionLast="47" xr6:coauthVersionMax="47" xr10:uidLastSave="{3F576706-4CAA-46D0-BA0E-EB64B129F499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<sst xmlns="http://schemas.openxmlformats.org/spreadsheetml/2006/main" count="293" uniqueCount="241">
  <si>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</si>
  <si>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</si>
  <si>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</si>
  <si>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</si>
  <si>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</si>
  <si>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</si>
  <si>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</si>
  <si>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</si>
  <si>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</si>
  <si>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</si>
  <si>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</si>
  <si>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</si>
  <si>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</si>
  <si>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</si>
  <si>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</si>
  <si>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</si>
  <si>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</si>
  <si>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</si>
  <si>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</si>
  <si>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</si>
  <si>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</si>
  <si>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</si>
  <si>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</si>
  <si>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</si>
  <si>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</si>
  <si>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</si>
  <si>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</si>
  <si>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</si>
  <si>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</si>
  <si>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</si>
  <si>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</si>
  <si>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</si>
  <si>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</si>
  <si>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</si>
  <si>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</si>
  <si>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</si>
  <si>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</si>
  <si>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</si>
  <si>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</si>
  <si>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</si>
  <si>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</si>
  <si>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</si>
  <si>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</si>
  <si>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</si>
  <si>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</si>
  <si>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</si>
  <si>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</si>
  <si>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</si>
  <si>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</si>
  <si>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</si>
  <si>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</si>
  <si>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</si>
  <si>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</si>
  <si>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</si>
  <si>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</si>
  <si>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</si>
  <si>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</si>
  <si>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</si>
  <si>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</si>
  <si>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</si>
  <si>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</si>
  <si>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</si>
  <si>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</si>
  <si>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</si>
  <si>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</si>
  <si>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</si>
  <si>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</si>
  <si>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</si>
  <si>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</si>
  <si>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</si>
  <si>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</si>
  <si>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</si>
  <si>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</si>
  <si>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</si>
  <si>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</si>
  <si>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</si>
  <si>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</si>
  <si>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</si>
  <si>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</si>
  <si>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</si>
  <si>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</si>
  <si>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</si>
  <si>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</si>
  <si>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</si>
  <si>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</si>
  <si>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</si>
  <si>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</si>
  <si>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</si>
  <si>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</si>
  <si>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</si>
  <si>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</si>
  <si>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</si>
  <si>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</si>
  <si>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</si>
  <si>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</si>
  <si>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</si>
  <si>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</si>
  <si>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</si>
  <si>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</si>
  <si>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</si>
  <si>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</si>
  <si>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</si>
  <si>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</si>
  <si>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</si>
  <si>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</si>
  <si>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</si>
  <si>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</si>
  <si>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</si>
  <si>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</si>
  <si>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</si>
  <si>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</si>
  <si>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</si>
  <si>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</si>
  <si>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</si>
  <si>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</si>
  <si>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</si>
  <si>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</si>
  <si>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</si>
  <si>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</si>
  <si>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</si>
  <si>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</si>
  <si>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</si>
  <si>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</si>
  <si>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</si>
  <si>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</si>
  <si>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</si>
  <si>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</si>
  <si>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</si>
  <si>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</si>
  <si>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</si>
  <si>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</si>
  <si>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</si>
  <si>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黒澤</t>
    <rPh sb="0" eb="2">
      <t>クロサワ</t>
    </rPh>
    <phoneticPr fontId="2"/>
  </si>
  <si>
    <t>　崇</t>
    <rPh sb="1" eb="2">
      <t>タカシ</t>
    </rPh>
    <phoneticPr fontId="2"/>
  </si>
  <si>
    <t>クロサワ</t>
    <phoneticPr fontId="2"/>
  </si>
  <si>
    <t>タカシ</t>
    <phoneticPr fontId="2"/>
  </si>
  <si>
    <t>てっぺん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</si>
  <si>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</si>
  <si>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</si>
  <si>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</si>
  <si>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テッペン</t>
    <phoneticPr fontId="2"/>
  </si>
  <si>
    <t>ナカヤマ</t>
  </si>
  <si>
    <t>ケンイチ</t>
  </si>
  <si>
    <t>中山</t>
    <rPh sb="0" eb="2">
      <t>ナカヤマ</t>
    </rPh>
    <phoneticPr fontId="2"/>
  </si>
  <si>
    <t>健一</t>
    <rPh sb="0" eb="2">
      <t>ケンイチ</t>
    </rPh>
    <phoneticPr fontId="2"/>
  </si>
  <si>
    <t>オオギシ</t>
  </si>
  <si>
    <t>タケシ</t>
  </si>
  <si>
    <t>大岸</t>
    <rPh sb="0" eb="2">
      <t>オオギシ</t>
    </rPh>
    <phoneticPr fontId="2"/>
  </si>
  <si>
    <t>武志</t>
    <rPh sb="0" eb="1">
      <t>タケシ</t>
    </rPh>
    <rPh sb="1" eb="2">
      <t>シ</t>
    </rPh>
    <phoneticPr fontId="2"/>
  </si>
  <si>
    <t>000330448</t>
  </si>
  <si>
    <t>000333577</t>
  </si>
  <si>
    <t>000375306</t>
  </si>
  <si>
    <t>263</t>
    <phoneticPr fontId="2"/>
  </si>
  <si>
    <t>0044</t>
    <phoneticPr fontId="2"/>
  </si>
  <si>
    <t>千葉市稲毛区小中台町278－3</t>
    <rPh sb="0" eb="6">
      <t>チバシイナゲク</t>
    </rPh>
    <rPh sb="6" eb="10">
      <t>コナカダイチョウ</t>
    </rPh>
    <phoneticPr fontId="2"/>
  </si>
  <si>
    <t>276</t>
    <phoneticPr fontId="2"/>
  </si>
  <si>
    <t>0004</t>
    <phoneticPr fontId="2"/>
  </si>
  <si>
    <t>千葉県八千代市島田台790－5</t>
    <rPh sb="0" eb="10">
      <t>チバケンヤチヨシシマダダイ</t>
    </rPh>
    <phoneticPr fontId="2"/>
  </si>
  <si>
    <t>285</t>
    <phoneticPr fontId="2"/>
  </si>
  <si>
    <t>0922</t>
    <phoneticPr fontId="2"/>
  </si>
  <si>
    <t>千葉県印旛郡酒々井町中央台1－14－3</t>
    <rPh sb="0" eb="13">
      <t>チバケンインバグンシスイチョウチュウオウダイ</t>
    </rPh>
    <phoneticPr fontId="2"/>
  </si>
  <si>
    <t>090</t>
    <phoneticPr fontId="2"/>
  </si>
  <si>
    <t>7403</t>
    <phoneticPr fontId="2"/>
  </si>
  <si>
    <t>8820</t>
    <phoneticPr fontId="2"/>
  </si>
  <si>
    <t>262</t>
    <phoneticPr fontId="2"/>
  </si>
  <si>
    <t>0021</t>
    <phoneticPr fontId="2"/>
  </si>
  <si>
    <t>千葉市花見川区花園町2451－7</t>
    <rPh sb="0" eb="10">
      <t>チバシハナミガワクハナゾノチョウ</t>
    </rPh>
    <phoneticPr fontId="2"/>
  </si>
  <si>
    <t>080</t>
    <phoneticPr fontId="2"/>
  </si>
  <si>
    <t>6601</t>
    <phoneticPr fontId="2"/>
  </si>
  <si>
    <t>4498</t>
    <phoneticPr fontId="2"/>
  </si>
  <si>
    <t>パク</t>
  </si>
  <si>
    <t>ジェユ</t>
  </si>
  <si>
    <t>朴</t>
    <rPh sb="0" eb="1">
      <t>パク</t>
    </rPh>
    <phoneticPr fontId="2"/>
  </si>
  <si>
    <t>齋惟</t>
  </si>
  <si>
    <t>タケウチ</t>
  </si>
  <si>
    <t>ナオ</t>
  </si>
  <si>
    <t>竹内</t>
  </si>
  <si>
    <t>直生</t>
  </si>
  <si>
    <t>タニイ</t>
  </si>
  <si>
    <t>コウキ</t>
  </si>
  <si>
    <t>谷井</t>
  </si>
  <si>
    <t>皇貴</t>
  </si>
  <si>
    <t>タカダ</t>
  </si>
  <si>
    <t>ハルキ</t>
  </si>
  <si>
    <t>髙田</t>
  </si>
  <si>
    <t>陽生</t>
  </si>
  <si>
    <t>シュンタ</t>
  </si>
  <si>
    <t>古郡</t>
  </si>
  <si>
    <t>舜大</t>
  </si>
  <si>
    <t>モリ</t>
  </si>
  <si>
    <t>ソウスケ</t>
  </si>
  <si>
    <t>森</t>
    <rPh sb="0" eb="1">
      <t>モリ</t>
    </rPh>
    <phoneticPr fontId="2"/>
  </si>
  <si>
    <t>壮亮</t>
    <rPh sb="0" eb="2">
      <t>ソウスケ</t>
    </rPh>
    <phoneticPr fontId="2"/>
  </si>
  <si>
    <t>イタガキ</t>
  </si>
  <si>
    <t>ケイスケ</t>
  </si>
  <si>
    <t>板垣</t>
  </si>
  <si>
    <t>圭祐</t>
  </si>
  <si>
    <t>イマイ</t>
  </si>
  <si>
    <t>セイシロウ</t>
  </si>
  <si>
    <t>今井</t>
  </si>
  <si>
    <t>清士郎</t>
  </si>
  <si>
    <t>ヤナギ</t>
  </si>
  <si>
    <t>ハルト</t>
  </si>
  <si>
    <t>柳</t>
  </si>
  <si>
    <t>天翔</t>
  </si>
  <si>
    <t>カトウ</t>
  </si>
  <si>
    <t>アオト</t>
  </si>
  <si>
    <t>加藤</t>
  </si>
  <si>
    <t>蒼人</t>
  </si>
  <si>
    <t>ウエクサ</t>
  </si>
  <si>
    <t>アキト</t>
  </si>
  <si>
    <t>植草</t>
    <rPh sb="0" eb="2">
      <t>ウエクサ</t>
    </rPh>
    <phoneticPr fontId="2"/>
  </si>
  <si>
    <t>耀斗</t>
    <rPh sb="0" eb="1">
      <t>カガヤ</t>
    </rPh>
    <rPh sb="1" eb="2">
      <t>ト</t>
    </rPh>
    <phoneticPr fontId="2"/>
  </si>
  <si>
    <t>マンナミ</t>
  </si>
  <si>
    <t>エイシン</t>
  </si>
  <si>
    <t>萬浪</t>
  </si>
  <si>
    <t>瑛心</t>
  </si>
  <si>
    <t>ミヤタ</t>
  </si>
  <si>
    <t>カンスケ</t>
  </si>
  <si>
    <t>宮田</t>
    <rPh sb="0" eb="2">
      <t>ミヤタ</t>
    </rPh>
    <phoneticPr fontId="2"/>
  </si>
  <si>
    <t>勘輔</t>
    <rPh sb="0" eb="2">
      <t>カンスケ</t>
    </rPh>
    <phoneticPr fontId="2"/>
  </si>
  <si>
    <t>オクイ</t>
  </si>
  <si>
    <t>コウリュウ</t>
  </si>
  <si>
    <t>屋井</t>
    <rPh sb="0" eb="2">
      <t>オクイ</t>
    </rPh>
    <phoneticPr fontId="2"/>
  </si>
  <si>
    <t>皇龍</t>
  </si>
  <si>
    <t>フルゴオリ</t>
    <phoneticPr fontId="2"/>
  </si>
  <si>
    <t>千葉市立園生小学校</t>
    <rPh sb="0" eb="4">
      <t>チバシリツ</t>
    </rPh>
    <rPh sb="4" eb="9">
      <t>ソンノウショウガッコウ</t>
    </rPh>
    <phoneticPr fontId="2"/>
  </si>
  <si>
    <t>千葉市立草野小学校</t>
    <rPh sb="0" eb="4">
      <t>チバシリツ</t>
    </rPh>
    <rPh sb="4" eb="9">
      <t>クサノショウガッコウ</t>
    </rPh>
    <phoneticPr fontId="2"/>
  </si>
  <si>
    <t>千葉市立朝日ヶ丘小学校</t>
    <rPh sb="0" eb="4">
      <t>チバシリツ</t>
    </rPh>
    <rPh sb="4" eb="11">
      <t>アサヒガオカショウガッコウ</t>
    </rPh>
    <phoneticPr fontId="2"/>
  </si>
  <si>
    <t>千葉市立小中台小学校</t>
    <rPh sb="0" eb="4">
      <t>チバシリツ</t>
    </rPh>
    <rPh sb="4" eb="10">
      <t>コナカダイショウガッコウ</t>
    </rPh>
    <phoneticPr fontId="2"/>
  </si>
  <si>
    <t>千葉市立高洲第三小学校</t>
    <rPh sb="0" eb="4">
      <t>チバシリツ</t>
    </rPh>
    <rPh sb="4" eb="6">
      <t>タカス</t>
    </rPh>
    <rPh sb="6" eb="8">
      <t>ダイサン</t>
    </rPh>
    <rPh sb="8" eb="11">
      <t>ショウガッコウ</t>
    </rPh>
    <phoneticPr fontId="2"/>
  </si>
  <si>
    <t>千葉市立花園小学校</t>
    <rPh sb="0" eb="4">
      <t>チバシリツ</t>
    </rPh>
    <rPh sb="4" eb="9">
      <t>ハナゾノショウガッコウ</t>
    </rPh>
    <phoneticPr fontId="2"/>
  </si>
  <si>
    <t>千葉市立園生小学校</t>
    <rPh sb="0" eb="4">
      <t>チバシリツ</t>
    </rPh>
    <rPh sb="4" eb="6">
      <t>ソンノウ</t>
    </rPh>
    <rPh sb="6" eb="9">
      <t>ショウガッコウ</t>
    </rPh>
    <phoneticPr fontId="2"/>
  </si>
  <si>
    <t>千葉市立西小中台小学校</t>
    <rPh sb="0" eb="4">
      <t>チバシリツ</t>
    </rPh>
    <rPh sb="4" eb="8">
      <t>ニシコナカダイ</t>
    </rPh>
    <rPh sb="8" eb="11">
      <t>ショウガッコウ</t>
    </rPh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</si>
  <si>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</si>
  <si>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千葉市立幕張東小学校</t>
    <rPh sb="0" eb="4">
      <t>チバシリツ</t>
    </rPh>
    <rPh sb="4" eb="6">
      <t>マクハリ</t>
    </rPh>
    <rPh sb="6" eb="7">
      <t>ヒガシ</t>
    </rPh>
    <rPh sb="7" eb="10">
      <t>ショウガッコウ</t>
    </rPh>
    <phoneticPr fontId="2"/>
  </si>
  <si>
    <t>袖ヶ浦市立蔵波小学校</t>
    <rPh sb="0" eb="5">
      <t>ソデガウラシリツ</t>
    </rPh>
    <rPh sb="5" eb="7">
      <t>クラナミ</t>
    </rPh>
    <rPh sb="7" eb="10">
      <t>ショウガッコウ</t>
    </rPh>
    <phoneticPr fontId="2"/>
  </si>
  <si>
    <t>①</t>
  </si>
  <si>
    <t>千葉で１番元気で、１番挨拶ができて、１番強くて、１番いいチームを目指しています！</t>
  </si>
  <si>
    <t>トモコ</t>
  </si>
  <si>
    <t>知子</t>
    <rPh sb="0" eb="2">
      <t>トモコ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</si>
</sst>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109" zoomScaleNormal="100" workbookViewId="0">
      <selection activeCell="J3" sqref="J3:O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1" t="s">
        <v>121</v>
      </c>
      <c r="B2" s="192"/>
      <c r="C2" s="193" t="s">
        <v>140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136</v>
      </c>
      <c r="D3" s="199"/>
      <c r="E3" s="199"/>
      <c r="F3" s="199"/>
      <c r="G3" s="199"/>
      <c r="H3" s="199"/>
      <c r="I3" s="200"/>
      <c r="J3" s="59" t="s">
        <v>90</v>
      </c>
      <c r="K3" s="60"/>
      <c r="L3" s="60"/>
      <c r="M3" s="60"/>
      <c r="N3" s="60"/>
      <c r="O3" s="61"/>
      <c r="P3" s="188" t="s">
        <v>137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57" t="s">
        <v>112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434146625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0">
        <v>13004</v>
      </c>
      <c r="K5" s="120"/>
      <c r="L5" s="120"/>
      <c r="M5" s="120"/>
      <c r="N5" s="120"/>
      <c r="O5" s="120"/>
      <c r="P5" s="174" t="s">
        <v>138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139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79" t="s">
        <v>108</v>
      </c>
      <c r="F6" s="180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3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81" t="s">
        <v>134</v>
      </c>
      <c r="D7" s="88"/>
      <c r="E7" s="182" t="s">
        <v>135</v>
      </c>
      <c r="F7" s="89"/>
      <c r="G7" s="68">
        <v>508564719</v>
      </c>
      <c r="H7" s="68"/>
      <c r="I7" s="68"/>
      <c r="J7" s="68"/>
      <c r="K7" s="68"/>
      <c r="L7" s="68"/>
      <c r="M7" s="68" t="s">
        <v>149</v>
      </c>
      <c r="N7" s="68"/>
      <c r="O7" s="68"/>
      <c r="P7" s="65" t="s">
        <v>7</v>
      </c>
      <c r="Q7" s="66"/>
      <c r="R7" s="85" t="s">
        <v>152</v>
      </c>
      <c r="S7" s="86"/>
      <c r="T7" s="86"/>
      <c r="U7" s="86"/>
      <c r="V7" s="27" t="s">
        <v>8</v>
      </c>
      <c r="W7" s="83" t="s">
        <v>153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1" t="s">
        <v>161</v>
      </c>
      <c r="AM7" s="122"/>
      <c r="AN7" s="122"/>
      <c r="AO7" s="122"/>
      <c r="AP7" s="122"/>
      <c r="AQ7" s="122"/>
      <c r="AR7" s="122"/>
      <c r="AS7" s="36" t="s">
        <v>10</v>
      </c>
      <c r="AT7" s="233">
        <v>57</v>
      </c>
    </row>
    <row r="8" spans="1:51" ht="18" customHeight="1">
      <c r="A8" s="75"/>
      <c r="B8" s="76"/>
      <c r="C8" s="137" t="s">
        <v>132</v>
      </c>
      <c r="D8" s="114"/>
      <c r="E8" s="183" t="s">
        <v>133</v>
      </c>
      <c r="F8" s="115"/>
      <c r="G8" s="68"/>
      <c r="H8" s="68"/>
      <c r="I8" s="68"/>
      <c r="J8" s="68"/>
      <c r="K8" s="68"/>
      <c r="L8" s="68"/>
      <c r="M8" s="68"/>
      <c r="N8" s="68"/>
      <c r="O8" s="68"/>
      <c r="P8" s="123" t="s">
        <v>154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162</v>
      </c>
      <c r="AL8" s="126"/>
      <c r="AM8" s="126"/>
      <c r="AN8" s="126"/>
      <c r="AO8" s="37" t="s">
        <v>11</v>
      </c>
      <c r="AP8" s="127" t="s">
        <v>163</v>
      </c>
      <c r="AQ8" s="126"/>
      <c r="AR8" s="126"/>
      <c r="AS8" s="128"/>
      <c r="AT8" s="233"/>
    </row>
    <row r="9" spans="1:51" ht="14.5" customHeight="1">
      <c r="A9" s="75" t="s">
        <v>82</v>
      </c>
      <c r="B9" s="76"/>
      <c r="C9" s="111" t="s">
        <v>141</v>
      </c>
      <c r="D9" s="88"/>
      <c r="E9" s="88" t="s">
        <v>142</v>
      </c>
      <c r="F9" s="89"/>
      <c r="G9" s="68">
        <v>507228000</v>
      </c>
      <c r="H9" s="68"/>
      <c r="I9" s="68"/>
      <c r="J9" s="68"/>
      <c r="K9" s="68"/>
      <c r="L9" s="68"/>
      <c r="M9" s="68" t="s">
        <v>150</v>
      </c>
      <c r="N9" s="68"/>
      <c r="O9" s="68"/>
      <c r="P9" s="65" t="s">
        <v>7</v>
      </c>
      <c r="Q9" s="66"/>
      <c r="R9" s="85" t="s">
        <v>155</v>
      </c>
      <c r="S9" s="86"/>
      <c r="T9" s="86"/>
      <c r="U9" s="86"/>
      <c r="V9" s="27" t="s">
        <v>8</v>
      </c>
      <c r="W9" s="83" t="s">
        <v>156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2"/>
      <c r="AM9" s="122"/>
      <c r="AN9" s="122"/>
      <c r="AO9" s="122"/>
      <c r="AP9" s="122"/>
      <c r="AQ9" s="122"/>
      <c r="AR9" s="122"/>
      <c r="AS9" s="36" t="s">
        <v>126</v>
      </c>
      <c r="AT9" s="234">
        <v>52</v>
      </c>
    </row>
    <row r="10" spans="1:51" ht="18" customHeight="1">
      <c r="A10" s="75"/>
      <c r="B10" s="76"/>
      <c r="C10" s="113" t="s">
        <v>143</v>
      </c>
      <c r="D10" s="114"/>
      <c r="E10" s="114" t="s">
        <v>144</v>
      </c>
      <c r="F10" s="115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157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4"/>
      <c r="AK10" s="185"/>
      <c r="AL10" s="126"/>
      <c r="AM10" s="126"/>
      <c r="AN10" s="126"/>
      <c r="AO10" s="37" t="s">
        <v>127</v>
      </c>
      <c r="AP10" s="126"/>
      <c r="AQ10" s="126"/>
      <c r="AR10" s="126"/>
      <c r="AS10" s="128"/>
      <c r="AT10" s="234"/>
    </row>
    <row r="11" spans="1:51" ht="14.5" customHeight="1">
      <c r="A11" s="75" t="s">
        <v>83</v>
      </c>
      <c r="B11" s="76"/>
      <c r="C11" s="111" t="s">
        <v>145</v>
      </c>
      <c r="D11" s="88"/>
      <c r="E11" s="88" t="s">
        <v>146</v>
      </c>
      <c r="F11" s="89"/>
      <c r="G11" s="68">
        <v>523934240</v>
      </c>
      <c r="H11" s="68"/>
      <c r="I11" s="68"/>
      <c r="J11" s="68"/>
      <c r="K11" s="68"/>
      <c r="L11" s="68"/>
      <c r="M11" s="68" t="s">
        <v>151</v>
      </c>
      <c r="N11" s="68"/>
      <c r="O11" s="68"/>
      <c r="P11" s="65" t="s">
        <v>7</v>
      </c>
      <c r="Q11" s="66"/>
      <c r="R11" s="85" t="s">
        <v>158</v>
      </c>
      <c r="S11" s="86"/>
      <c r="T11" s="86"/>
      <c r="U11" s="86"/>
      <c r="V11" s="27" t="s">
        <v>8</v>
      </c>
      <c r="W11" s="83" t="s">
        <v>159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2"/>
      <c r="AM11" s="122"/>
      <c r="AN11" s="122"/>
      <c r="AO11" s="122"/>
      <c r="AP11" s="122"/>
      <c r="AQ11" s="122"/>
      <c r="AR11" s="122"/>
      <c r="AS11" s="36" t="s">
        <v>126</v>
      </c>
      <c r="AT11" s="234">
        <v>51</v>
      </c>
    </row>
    <row r="12" spans="1:51" ht="18" customHeight="1">
      <c r="A12" s="75"/>
      <c r="B12" s="76"/>
      <c r="C12" s="113" t="s">
        <v>147</v>
      </c>
      <c r="D12" s="114"/>
      <c r="E12" s="114" t="s">
        <v>148</v>
      </c>
      <c r="F12" s="115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160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4"/>
      <c r="AK12" s="185"/>
      <c r="AL12" s="126"/>
      <c r="AM12" s="126"/>
      <c r="AN12" s="126"/>
      <c r="AO12" s="37" t="s">
        <v>127</v>
      </c>
      <c r="AP12" s="126"/>
      <c r="AQ12" s="126"/>
      <c r="AR12" s="126"/>
      <c r="AS12" s="128"/>
      <c r="AT12" s="234"/>
    </row>
    <row r="13" spans="1:51" ht="15" customHeight="1">
      <c r="A13" s="75" t="s">
        <v>84</v>
      </c>
      <c r="B13" s="76"/>
      <c r="C13" s="111"/>
      <c r="D13" s="88"/>
      <c r="E13" s="88"/>
      <c r="F13" s="89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235"/>
    </row>
    <row r="14" spans="1:51" ht="18" customHeight="1">
      <c r="A14" s="75"/>
      <c r="B14" s="76"/>
      <c r="C14" s="113"/>
      <c r="D14" s="114"/>
      <c r="E14" s="114"/>
      <c r="F14" s="115"/>
      <c r="G14" s="112"/>
      <c r="H14" s="112"/>
      <c r="I14" s="112"/>
      <c r="J14" s="112"/>
      <c r="K14" s="112"/>
      <c r="L14" s="112"/>
      <c r="M14" s="112"/>
      <c r="N14" s="112"/>
      <c r="O14" s="112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235"/>
    </row>
    <row r="15" spans="1:51" ht="15" customHeight="1">
      <c r="A15" s="119" t="s">
        <v>98</v>
      </c>
      <c r="B15" s="76"/>
      <c r="C15" s="111" t="s">
        <v>189</v>
      </c>
      <c r="D15" s="88"/>
      <c r="E15" s="88" t="s">
        <v>239</v>
      </c>
      <c r="F15" s="89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5" t="s">
        <v>164</v>
      </c>
      <c r="S15" s="86"/>
      <c r="T15" s="86"/>
      <c r="U15" s="86"/>
      <c r="V15" s="27" t="s">
        <v>8</v>
      </c>
      <c r="W15" s="83" t="s">
        <v>165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1" t="s">
        <v>167</v>
      </c>
      <c r="AM15" s="122"/>
      <c r="AN15" s="122"/>
      <c r="AO15" s="122"/>
      <c r="AP15" s="122"/>
      <c r="AQ15" s="122"/>
      <c r="AR15" s="122"/>
      <c r="AS15" s="36" t="s">
        <v>126</v>
      </c>
      <c r="AT15" s="234">
        <v>42</v>
      </c>
    </row>
    <row r="16" spans="1:51" ht="18" customHeight="1">
      <c r="A16" s="75"/>
      <c r="B16" s="76"/>
      <c r="C16" s="113" t="s">
        <v>191</v>
      </c>
      <c r="D16" s="114"/>
      <c r="E16" s="114" t="s">
        <v>240</v>
      </c>
      <c r="F16" s="115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166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4"/>
      <c r="AK16" s="125" t="s">
        <v>168</v>
      </c>
      <c r="AL16" s="126"/>
      <c r="AM16" s="126"/>
      <c r="AN16" s="126"/>
      <c r="AO16" s="37" t="s">
        <v>127</v>
      </c>
      <c r="AP16" s="127" t="s">
        <v>169</v>
      </c>
      <c r="AQ16" s="126"/>
      <c r="AR16" s="126"/>
      <c r="AS16" s="128"/>
      <c r="AT16" s="234"/>
    </row>
    <row r="17" spans="1:46">
      <c r="A17" s="75" t="s">
        <v>0</v>
      </c>
      <c r="B17" s="76"/>
      <c r="C17" s="132" t="str">
        <f>IF(P16="","",P16)</f>
        <v>千葉市花見川区花園町2451－7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2" t="str">
        <f>IF(AL15="","",AL15&amp;"-"&amp;AK16&amp;"-"&amp;AP16)</f>
        <v>080-6601-4498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17" t="s">
        <v>130</v>
      </c>
      <c r="B23" s="116" t="s">
        <v>86</v>
      </c>
      <c r="C23" s="133" t="s">
        <v>105</v>
      </c>
      <c r="D23" s="134"/>
      <c r="E23" s="135" t="s">
        <v>106</v>
      </c>
      <c r="F23" s="136"/>
      <c r="G23" s="116" t="s">
        <v>87</v>
      </c>
      <c r="H23" s="116"/>
      <c r="I23" s="116" t="s">
        <v>88</v>
      </c>
      <c r="J23" s="116"/>
      <c r="K23" s="116"/>
      <c r="L23" s="116"/>
      <c r="M23" s="116" t="s">
        <v>89</v>
      </c>
      <c r="N23" s="116"/>
      <c r="O23" s="116"/>
      <c r="P23" s="203" t="s">
        <v>99</v>
      </c>
      <c r="Q23" s="116"/>
      <c r="R23" s="116"/>
      <c r="S23" s="116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8"/>
      <c r="B24" s="76"/>
      <c r="C24" s="145" t="s">
        <v>103</v>
      </c>
      <c r="D24" s="146"/>
      <c r="E24" s="147" t="s">
        <v>104</v>
      </c>
      <c r="F24" s="14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29" t="s">
        <v>100</v>
      </c>
      <c r="Z24" s="130"/>
      <c r="AA24" s="130"/>
      <c r="AB24" s="130"/>
      <c r="AC24" s="130"/>
      <c r="AD24" s="130"/>
      <c r="AE24" s="130"/>
      <c r="AF24" s="130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109" t="s">
        <v>237</v>
      </c>
      <c r="C25" s="111" t="s">
        <v>170</v>
      </c>
      <c r="D25" s="88"/>
      <c r="E25" s="88" t="s">
        <v>171</v>
      </c>
      <c r="F25" s="89"/>
      <c r="G25" s="93">
        <v>6</v>
      </c>
      <c r="H25" s="95"/>
      <c r="I25" s="93" t="s">
        <v>226</v>
      </c>
      <c r="J25" s="94"/>
      <c r="K25" s="94"/>
      <c r="L25" s="95"/>
      <c r="M25" s="93">
        <v>520670752</v>
      </c>
      <c r="N25" s="94"/>
      <c r="O25" s="95"/>
      <c r="P25" s="93">
        <v>143</v>
      </c>
      <c r="Q25" s="94"/>
      <c r="R25" s="94"/>
      <c r="S25" s="94"/>
      <c r="T25" s="99"/>
      <c r="U25" s="1"/>
      <c r="V25" s="1"/>
      <c r="W25" s="1"/>
      <c r="X25" s="1"/>
      <c r="Y25" s="101">
        <v>14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8"/>
      <c r="B26" s="110"/>
      <c r="C26" s="137" t="s">
        <v>172</v>
      </c>
      <c r="D26" s="114"/>
      <c r="E26" s="114" t="s">
        <v>173</v>
      </c>
      <c r="F26" s="115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174</v>
      </c>
      <c r="D27" s="88"/>
      <c r="E27" s="88" t="s">
        <v>175</v>
      </c>
      <c r="F27" s="89"/>
      <c r="G27" s="93">
        <v>6</v>
      </c>
      <c r="H27" s="95"/>
      <c r="I27" s="93" t="s">
        <v>227</v>
      </c>
      <c r="J27" s="94"/>
      <c r="K27" s="94"/>
      <c r="L27" s="95"/>
      <c r="M27" s="93">
        <v>521508092</v>
      </c>
      <c r="N27" s="94"/>
      <c r="O27" s="95"/>
      <c r="P27" s="93">
        <v>143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8"/>
      <c r="B28" s="110"/>
      <c r="C28" s="113" t="s">
        <v>176</v>
      </c>
      <c r="D28" s="114"/>
      <c r="E28" s="114" t="s">
        <v>177</v>
      </c>
      <c r="F28" s="115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178</v>
      </c>
      <c r="D29" s="88"/>
      <c r="E29" s="88" t="s">
        <v>179</v>
      </c>
      <c r="F29" s="89"/>
      <c r="G29" s="93">
        <v>6</v>
      </c>
      <c r="H29" s="95"/>
      <c r="I29" s="93" t="s">
        <v>228</v>
      </c>
      <c r="J29" s="94"/>
      <c r="K29" s="94"/>
      <c r="L29" s="95"/>
      <c r="M29" s="93">
        <v>521964621</v>
      </c>
      <c r="N29" s="94"/>
      <c r="O29" s="95"/>
      <c r="P29" s="93">
        <v>149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8"/>
      <c r="B30" s="110"/>
      <c r="C30" s="113" t="s">
        <v>180</v>
      </c>
      <c r="D30" s="114"/>
      <c r="E30" s="114" t="s">
        <v>181</v>
      </c>
      <c r="F30" s="115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182</v>
      </c>
      <c r="D31" s="88"/>
      <c r="E31" s="88" t="s">
        <v>183</v>
      </c>
      <c r="F31" s="89"/>
      <c r="G31" s="93">
        <v>6</v>
      </c>
      <c r="H31" s="95"/>
      <c r="I31" s="93" t="s">
        <v>229</v>
      </c>
      <c r="J31" s="94"/>
      <c r="K31" s="94"/>
      <c r="L31" s="95"/>
      <c r="M31" s="93">
        <v>521964638</v>
      </c>
      <c r="N31" s="94"/>
      <c r="O31" s="95"/>
      <c r="P31" s="93">
        <v>150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8"/>
      <c r="B32" s="110"/>
      <c r="C32" s="113" t="s">
        <v>184</v>
      </c>
      <c r="D32" s="114"/>
      <c r="E32" s="114" t="s">
        <v>185</v>
      </c>
      <c r="F32" s="115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29" t="s">
        <v>129</v>
      </c>
      <c r="Z32" s="130"/>
      <c r="AA32" s="130"/>
      <c r="AB32" s="130"/>
      <c r="AC32" s="130"/>
      <c r="AD32" s="130"/>
      <c r="AE32" s="130"/>
      <c r="AF32" s="130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38" t="s">
        <v>225</v>
      </c>
      <c r="D33" s="88"/>
      <c r="E33" s="88" t="s">
        <v>186</v>
      </c>
      <c r="F33" s="89"/>
      <c r="G33" s="93">
        <v>6</v>
      </c>
      <c r="H33" s="95"/>
      <c r="I33" s="93" t="s">
        <v>230</v>
      </c>
      <c r="J33" s="94"/>
      <c r="K33" s="94"/>
      <c r="L33" s="95"/>
      <c r="M33" s="93">
        <v>523112389</v>
      </c>
      <c r="N33" s="94"/>
      <c r="O33" s="95"/>
      <c r="P33" s="93">
        <v>153</v>
      </c>
      <c r="Q33" s="94"/>
      <c r="R33" s="94"/>
      <c r="S33" s="94"/>
      <c r="T33" s="99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8"/>
      <c r="B34" s="110"/>
      <c r="C34" s="113" t="s">
        <v>187</v>
      </c>
      <c r="D34" s="114"/>
      <c r="E34" s="114" t="s">
        <v>188</v>
      </c>
      <c r="F34" s="115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2"/>
      <c r="Z34" s="151"/>
      <c r="AA34" s="151"/>
      <c r="AB34" s="151"/>
      <c r="AC34" s="151"/>
      <c r="AD34" s="151"/>
      <c r="AE34" s="151"/>
      <c r="AF34" s="151"/>
      <c r="AG34" s="17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189</v>
      </c>
      <c r="D35" s="88"/>
      <c r="E35" s="88" t="s">
        <v>190</v>
      </c>
      <c r="F35" s="89"/>
      <c r="G35" s="93">
        <v>6</v>
      </c>
      <c r="H35" s="95"/>
      <c r="I35" s="93" t="s">
        <v>231</v>
      </c>
      <c r="J35" s="94"/>
      <c r="K35" s="94"/>
      <c r="L35" s="95"/>
      <c r="M35" s="93">
        <v>524063802</v>
      </c>
      <c r="N35" s="94"/>
      <c r="O35" s="95"/>
      <c r="P35" s="93">
        <v>164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8"/>
      <c r="B36" s="110"/>
      <c r="C36" s="113" t="s">
        <v>191</v>
      </c>
      <c r="D36" s="114"/>
      <c r="E36" s="114" t="s">
        <v>192</v>
      </c>
      <c r="F36" s="115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193</v>
      </c>
      <c r="D37" s="88"/>
      <c r="E37" s="88" t="s">
        <v>194</v>
      </c>
      <c r="F37" s="89"/>
      <c r="G37" s="93">
        <v>6</v>
      </c>
      <c r="H37" s="95"/>
      <c r="I37" s="93" t="s">
        <v>232</v>
      </c>
      <c r="J37" s="94"/>
      <c r="K37" s="94"/>
      <c r="L37" s="95"/>
      <c r="M37" s="93">
        <v>525115975</v>
      </c>
      <c r="N37" s="94"/>
      <c r="O37" s="95"/>
      <c r="P37" s="93">
        <v>160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8"/>
      <c r="B38" s="110"/>
      <c r="C38" s="113" t="s">
        <v>195</v>
      </c>
      <c r="D38" s="114"/>
      <c r="E38" s="114" t="s">
        <v>196</v>
      </c>
      <c r="F38" s="115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197</v>
      </c>
      <c r="D39" s="88"/>
      <c r="E39" s="88" t="s">
        <v>198</v>
      </c>
      <c r="F39" s="89"/>
      <c r="G39" s="93">
        <v>5</v>
      </c>
      <c r="H39" s="95"/>
      <c r="I39" s="93" t="s">
        <v>229</v>
      </c>
      <c r="J39" s="94"/>
      <c r="K39" s="94"/>
      <c r="L39" s="95"/>
      <c r="M39" s="93">
        <v>523112402</v>
      </c>
      <c r="N39" s="94"/>
      <c r="O39" s="95"/>
      <c r="P39" s="93">
        <v>130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8"/>
      <c r="B40" s="110"/>
      <c r="C40" s="113" t="s">
        <v>199</v>
      </c>
      <c r="D40" s="114"/>
      <c r="E40" s="114" t="s">
        <v>200</v>
      </c>
      <c r="F40" s="115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201</v>
      </c>
      <c r="D41" s="88"/>
      <c r="E41" s="88" t="s">
        <v>202</v>
      </c>
      <c r="F41" s="89"/>
      <c r="G41" s="93">
        <v>5</v>
      </c>
      <c r="H41" s="95"/>
      <c r="I41" s="93" t="s">
        <v>233</v>
      </c>
      <c r="J41" s="94"/>
      <c r="K41" s="94"/>
      <c r="L41" s="95"/>
      <c r="M41" s="93">
        <v>521508108</v>
      </c>
      <c r="N41" s="94"/>
      <c r="O41" s="95"/>
      <c r="P41" s="93">
        <v>176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8"/>
      <c r="B42" s="110"/>
      <c r="C42" s="113" t="s">
        <v>203</v>
      </c>
      <c r="D42" s="114"/>
      <c r="E42" s="114" t="s">
        <v>204</v>
      </c>
      <c r="F42" s="115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205</v>
      </c>
      <c r="D43" s="88"/>
      <c r="E43" s="88" t="s">
        <v>206</v>
      </c>
      <c r="F43" s="89"/>
      <c r="G43" s="93">
        <v>5</v>
      </c>
      <c r="H43" s="95"/>
      <c r="I43" s="93" t="s">
        <v>234</v>
      </c>
      <c r="J43" s="94"/>
      <c r="K43" s="94"/>
      <c r="L43" s="95"/>
      <c r="M43" s="93">
        <v>523112419</v>
      </c>
      <c r="N43" s="94"/>
      <c r="O43" s="95"/>
      <c r="P43" s="93">
        <v>136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8"/>
      <c r="B44" s="110"/>
      <c r="C44" s="113" t="s">
        <v>207</v>
      </c>
      <c r="D44" s="114"/>
      <c r="E44" s="114" t="s">
        <v>208</v>
      </c>
      <c r="F44" s="115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>
        <v>11</v>
      </c>
      <c r="C45" s="111" t="s">
        <v>209</v>
      </c>
      <c r="D45" s="88"/>
      <c r="E45" s="88" t="s">
        <v>210</v>
      </c>
      <c r="F45" s="89"/>
      <c r="G45" s="93">
        <v>5</v>
      </c>
      <c r="H45" s="95"/>
      <c r="I45" s="93" t="s">
        <v>235</v>
      </c>
      <c r="J45" s="94"/>
      <c r="K45" s="94"/>
      <c r="L45" s="95"/>
      <c r="M45" s="93">
        <v>525262501</v>
      </c>
      <c r="N45" s="94"/>
      <c r="O45" s="95"/>
      <c r="P45" s="93">
        <v>142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8"/>
      <c r="B46" s="110"/>
      <c r="C46" s="113" t="s">
        <v>211</v>
      </c>
      <c r="D46" s="114"/>
      <c r="E46" s="114" t="s">
        <v>212</v>
      </c>
      <c r="F46" s="115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>
        <v>12</v>
      </c>
      <c r="C47" s="111" t="s">
        <v>213</v>
      </c>
      <c r="D47" s="88"/>
      <c r="E47" s="88" t="s">
        <v>214</v>
      </c>
      <c r="F47" s="89"/>
      <c r="G47" s="93">
        <v>5</v>
      </c>
      <c r="H47" s="95"/>
      <c r="I47" s="93" t="s">
        <v>234</v>
      </c>
      <c r="J47" s="94"/>
      <c r="K47" s="94"/>
      <c r="L47" s="95"/>
      <c r="M47" s="93">
        <v>525322052</v>
      </c>
      <c r="N47" s="94"/>
      <c r="O47" s="95"/>
      <c r="P47" s="93">
        <v>145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2"/>
      <c r="B48" s="153"/>
      <c r="C48" s="154" t="s">
        <v>215</v>
      </c>
      <c r="D48" s="155"/>
      <c r="E48" s="155" t="s">
        <v>216</v>
      </c>
      <c r="F48" s="156"/>
      <c r="G48" s="149"/>
      <c r="H48" s="150"/>
      <c r="I48" s="149"/>
      <c r="J48" s="151"/>
      <c r="K48" s="151"/>
      <c r="L48" s="150"/>
      <c r="M48" s="149"/>
      <c r="N48" s="151"/>
      <c r="O48" s="150"/>
      <c r="P48" s="149"/>
      <c r="Q48" s="151"/>
      <c r="R48" s="151"/>
      <c r="S48" s="151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6">
        <v>13</v>
      </c>
      <c r="B49" s="217">
        <v>13</v>
      </c>
      <c r="C49" s="219" t="s">
        <v>217</v>
      </c>
      <c r="D49" s="220"/>
      <c r="E49" s="220" t="s">
        <v>218</v>
      </c>
      <c r="F49" s="221"/>
      <c r="G49" s="208">
        <v>5</v>
      </c>
      <c r="H49" s="210"/>
      <c r="I49" s="208" t="s">
        <v>228</v>
      </c>
      <c r="J49" s="209"/>
      <c r="K49" s="209"/>
      <c r="L49" s="210"/>
      <c r="M49" s="208">
        <v>525546205</v>
      </c>
      <c r="N49" s="209"/>
      <c r="O49" s="210"/>
      <c r="P49" s="208">
        <v>146</v>
      </c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8"/>
      <c r="C50" s="222" t="s">
        <v>219</v>
      </c>
      <c r="D50" s="223"/>
      <c r="E50" s="223" t="s">
        <v>220</v>
      </c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7">
        <v>14</v>
      </c>
      <c r="C51" s="219" t="s">
        <v>221</v>
      </c>
      <c r="D51" s="220"/>
      <c r="E51" s="220" t="s">
        <v>222</v>
      </c>
      <c r="F51" s="221"/>
      <c r="G51" s="208">
        <v>5</v>
      </c>
      <c r="H51" s="210"/>
      <c r="I51" s="208" t="s">
        <v>236</v>
      </c>
      <c r="J51" s="209"/>
      <c r="K51" s="209"/>
      <c r="L51" s="210"/>
      <c r="M51" s="208">
        <v>520857931</v>
      </c>
      <c r="N51" s="209"/>
      <c r="O51" s="210"/>
      <c r="P51" s="208">
        <v>135</v>
      </c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29"/>
      <c r="C52" s="230" t="s">
        <v>223</v>
      </c>
      <c r="D52" s="231"/>
      <c r="E52" s="231" t="s">
        <v>224</v>
      </c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2" t="s">
        <v>238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36">
        <f>LEN(A55)</f>
        <v>40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14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黒澤</v>
      </c>
      <c r="D16" s="13" t="str">
        <f>IF(入力!E8="","",入力!E8)</f>
        <v>　崇</v>
      </c>
      <c r="E16" s="13" t="str">
        <f>IF(入力!C7="","",入力!C7)</f>
        <v>クロサワ</v>
      </c>
      <c r="F16" s="13" t="str">
        <f>IF(入力!E7="","",入力!E7)</f>
        <v>タカシ</v>
      </c>
      <c r="G16" s="13">
        <f>IF(入力!G7="","",入力!G7)</f>
        <v>508564719</v>
      </c>
      <c r="H16" s="13" t="str">
        <f>IF(入力!J7="","",入力!J7)</f>
        <v/>
      </c>
      <c r="I16" s="13" t="str">
        <f>IF(入力!M7="","",入力!M7)</f>
        <v>000330448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0044</v>
      </c>
      <c r="T16" s="13" t="str">
        <f>IF(入力!P8="","",入力!P8)</f>
        <v>千葉市稲毛区小中台町278－3</v>
      </c>
      <c r="U16" s="13" t="str">
        <f>IF(入力!AL7="","",入力!AL7)</f>
        <v>090</v>
      </c>
      <c r="V16" s="13" t="str">
        <f>IF(入力!AK8="","",入力!AK8)</f>
        <v>7403</v>
      </c>
      <c r="W16" s="13" t="str">
        <f>IF(入力!AP8="","",入力!AP8)</f>
        <v>8820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中山</v>
      </c>
      <c r="D17" s="13" t="str">
        <f>IF(入力!E10="","",入力!E10)</f>
        <v>健一</v>
      </c>
      <c r="E17" s="13" t="str">
        <f>IF(入力!C9="","",入力!C9)</f>
        <v>ナカヤマ</v>
      </c>
      <c r="F17" s="13" t="str">
        <f>IF(入力!E9="","",入力!E9)</f>
        <v>ケンイチ</v>
      </c>
      <c r="G17" s="13">
        <f>IF(入力!G9="","",入力!G9)</f>
        <v>507228000</v>
      </c>
      <c r="H17" s="13" t="str">
        <f>IF(入力!J9="","",入力!J9)</f>
        <v/>
      </c>
      <c r="I17" s="13" t="str">
        <f>IF(入力!M9="","",入力!M9)</f>
        <v>000333577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0004</v>
      </c>
      <c r="T17" s="13" t="str">
        <f>IF(入力!P10="","",入力!P10)</f>
        <v>千葉県八千代市島田台790－5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大岸</v>
      </c>
      <c r="D20" s="13" t="str">
        <f>IF(入力!E12="","",入力!E12)</f>
        <v>武志</v>
      </c>
      <c r="E20" s="13" t="str">
        <f>IF(入力!C11="","",入力!C11)</f>
        <v>オオギシ</v>
      </c>
      <c r="F20" s="13" t="str">
        <f>IF(入力!E11="","",入力!E11)</f>
        <v>タケシ</v>
      </c>
      <c r="G20" s="13">
        <f>IF(入力!G11="","",入力!G11)</f>
        <v>523934240</v>
      </c>
      <c r="H20" s="13" t="str">
        <f>IF(入力!J11="","",入力!J11)</f>
        <v/>
      </c>
      <c r="I20" s="13" t="str">
        <f>IF(入力!M11="","",入力!M11)</f>
        <v>000375306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0922</v>
      </c>
      <c r="T20" s="13" t="str">
        <f>IF(入力!P12="","",入力!P12)</f>
        <v>千葉県印旛郡酒々井町中央台1－14－3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</v>
      </c>
      <c r="D22" s="13" t="str">
        <f>IF(入力!E16="","",入力!E16)</f>
        <v>知子</v>
      </c>
      <c r="E22" s="13" t="str">
        <f>IF(入力!C15="","",入力!C15)</f>
        <v>モリ</v>
      </c>
      <c r="F22" s="13" t="str">
        <f>IF(入力!E15="","",入力!E15)</f>
        <v>トモコ</v>
      </c>
      <c r="G22" s="13"/>
      <c r="H22" s="13"/>
      <c r="I22" s="13"/>
      <c r="J22" s="13"/>
      <c r="K22" s="13"/>
      <c r="L22" s="13">
        <f>IF(入力!AT15="","",入力!AT15)</f>
        <v>42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262</v>
      </c>
      <c r="S22" s="13" t="str">
        <f>IF(入力!W15="","",入力!W15)</f>
        <v>0021</v>
      </c>
      <c r="T22" s="13" t="str">
        <f>IF(入力!P16="","",入力!P16)</f>
        <v>千葉市花見川区花園町2451－7</v>
      </c>
      <c r="U22" s="13" t="str">
        <f>IF(入力!AL15="","",入力!AL15)</f>
        <v>080</v>
      </c>
      <c r="V22" s="13" t="str">
        <f>IF(入力!AK16="","",入力!AK16)</f>
        <v>6601</v>
      </c>
      <c r="W22" s="13" t="str">
        <f>IF(入力!AP16="","",入力!AP16)</f>
        <v>4498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朴</v>
      </c>
      <c r="D24" s="51" t="str">
        <f>VLOOKUP($B$51,$A$53:$F$352,4)</f>
        <v>齋惟</v>
      </c>
      <c r="E24" s="51" t="str">
        <f>VLOOKUP($B$51,$A$53:$F$352,5)</f>
        <v>パク</v>
      </c>
      <c r="F24" s="51" t="str">
        <f>VLOOKUP($B$51,$A$53:$F$352,6)</f>
        <v>ジェユ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朴</v>
      </c>
      <c r="D53" s="13" t="str">
        <f>IF(入力!E26="","",入力!E26)</f>
        <v>齋惟</v>
      </c>
      <c r="E53" s="13" t="str">
        <f>IF(入力!C25="","",入力!C25)</f>
        <v>パク</v>
      </c>
      <c r="F53" s="13" t="str">
        <f>IF(入力!E25="","",入力!E25)</f>
        <v>ジェユ</v>
      </c>
      <c r="G53" s="13">
        <f>IF(入力!M25="","",入力!M25)</f>
        <v>520670752</v>
      </c>
      <c r="H53" s="13" t="str">
        <f>IF(入力!I25="","",入力!I25)</f>
        <v>千葉市立園生小学校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竹内</v>
      </c>
      <c r="D54" s="13" t="str">
        <f>IF(入力!E28="","",入力!E28)</f>
        <v>直生</v>
      </c>
      <c r="E54" s="13" t="str">
        <f>IF(入力!C27="","",入力!C27)</f>
        <v>タケウチ</v>
      </c>
      <c r="F54" s="13" t="str">
        <f>IF(入力!E27="","",入力!E27)</f>
        <v>ナオ</v>
      </c>
      <c r="G54" s="13">
        <f>IF(入力!M27="","",入力!M27)</f>
        <v>521508092</v>
      </c>
      <c r="H54" s="13" t="str">
        <f>IF(入力!I27="","",入力!I27)</f>
        <v>千葉市立草野小学校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谷井</v>
      </c>
      <c r="D55" s="13" t="str">
        <f>IF(入力!E30="","",入力!E30)</f>
        <v>皇貴</v>
      </c>
      <c r="E55" s="13" t="str">
        <f>IF(入力!C29="","",入力!C29)</f>
        <v>タニイ</v>
      </c>
      <c r="F55" s="13" t="str">
        <f>IF(入力!E29="","",入力!E29)</f>
        <v>コウキ</v>
      </c>
      <c r="G55" s="13">
        <f>IF(入力!M29="","",入力!M29)</f>
        <v>521964621</v>
      </c>
      <c r="H55" s="13" t="str">
        <f>IF(入力!I29="","",入力!I29)</f>
        <v>千葉市立朝日ヶ丘小学校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髙田</v>
      </c>
      <c r="D56" s="13" t="str">
        <f>IF(入力!E32="","",入力!E32)</f>
        <v>陽生</v>
      </c>
      <c r="E56" s="13" t="str">
        <f>IF(入力!C31="","",入力!C31)</f>
        <v>タカダ</v>
      </c>
      <c r="F56" s="13" t="str">
        <f>IF(入力!E31="","",入力!E31)</f>
        <v>ハルキ</v>
      </c>
      <c r="G56" s="13">
        <f>IF(入力!M31="","",入力!M31)</f>
        <v>521964638</v>
      </c>
      <c r="H56" s="13" t="str">
        <f>IF(入力!I31="","",入力!I31)</f>
        <v>千葉市立小中台小学校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古郡</v>
      </c>
      <c r="D57" s="13" t="str">
        <f>IF(入力!E34="","",入力!E34)</f>
        <v>舜大</v>
      </c>
      <c r="E57" s="13" t="str">
        <f>IF(入力!C33="","",入力!C33)</f>
        <v>フルゴオリ</v>
      </c>
      <c r="F57" s="13" t="str">
        <f>IF(入力!E33="","",入力!E33)</f>
        <v>シュンタ</v>
      </c>
      <c r="G57" s="13">
        <f>IF(入力!M33="","",入力!M33)</f>
        <v>523112389</v>
      </c>
      <c r="H57" s="13" t="str">
        <f>IF(入力!I33="","",入力!I33)</f>
        <v>千葉市立高洲第三小学校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</v>
      </c>
      <c r="D58" s="13" t="str">
        <f>IF(入力!E36="","",入力!E36)</f>
        <v>壮亮</v>
      </c>
      <c r="E58" s="13" t="str">
        <f>IF(入力!C35="","",入力!C35)</f>
        <v>モリ</v>
      </c>
      <c r="F58" s="13" t="str">
        <f>IF(入力!E35="","",入力!E35)</f>
        <v>ソウスケ</v>
      </c>
      <c r="G58" s="13">
        <f>IF(入力!M35="","",入力!M35)</f>
        <v>524063802</v>
      </c>
      <c r="H58" s="13" t="str">
        <f>IF(入力!I35="","",入力!I35)</f>
        <v>千葉市立花園小学校</v>
      </c>
      <c r="I58" s="13">
        <f>IF(入力!G35="","",入力!G35)</f>
        <v>6</v>
      </c>
      <c r="J58" s="13">
        <f>IF(入力!P35="","",入力!P35)</f>
        <v>164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板垣</v>
      </c>
      <c r="D59" s="13" t="str">
        <f>IF(入力!E38="","",入力!E38)</f>
        <v>圭祐</v>
      </c>
      <c r="E59" s="13" t="str">
        <f>IF(入力!C37="","",入力!C37)</f>
        <v>イタガキ</v>
      </c>
      <c r="F59" s="13" t="str">
        <f>IF(入力!E37="","",入力!E37)</f>
        <v>ケイスケ</v>
      </c>
      <c r="G59" s="13">
        <f>IF(入力!M37="","",入力!M37)</f>
        <v>525115975</v>
      </c>
      <c r="H59" s="13" t="str">
        <f>IF(入力!I37="","",入力!I37)</f>
        <v>千葉市立園生小学校</v>
      </c>
      <c r="I59" s="13">
        <f>IF(入力!G37="","",入力!G37)</f>
        <v>6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今井</v>
      </c>
      <c r="D60" s="13" t="str">
        <f>IF(入力!E40="","",入力!E40)</f>
        <v>清士郎</v>
      </c>
      <c r="E60" s="13" t="str">
        <f>IF(入力!C39="","",入力!C39)</f>
        <v>イマイ</v>
      </c>
      <c r="F60" s="13" t="str">
        <f>IF(入力!E39="","",入力!E39)</f>
        <v>セイシロウ</v>
      </c>
      <c r="G60" s="13">
        <f>IF(入力!M39="","",入力!M39)</f>
        <v>523112402</v>
      </c>
      <c r="H60" s="13" t="str">
        <f>IF(入力!I39="","",入力!I39)</f>
        <v>千葉市立小中台小学校</v>
      </c>
      <c r="I60" s="13">
        <f>IF(入力!G39="","",入力!G39)</f>
        <v>5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柳</v>
      </c>
      <c r="D61" s="13" t="str">
        <f>IF(入力!E42="","",入力!E42)</f>
        <v>天翔</v>
      </c>
      <c r="E61" s="13" t="str">
        <f>IF(入力!C41="","",入力!C41)</f>
        <v>ヤナギ</v>
      </c>
      <c r="F61" s="13" t="str">
        <f>IF(入力!E41="","",入力!E41)</f>
        <v>ハルト</v>
      </c>
      <c r="G61" s="13">
        <f>IF(入力!M41="","",入力!M41)</f>
        <v>521508108</v>
      </c>
      <c r="H61" s="13" t="str">
        <f>IF(入力!I41="","",入力!I41)</f>
        <v>千葉市立西小中台小学校</v>
      </c>
      <c r="I61" s="13">
        <f>IF(入力!G41="","",入力!G41)</f>
        <v>5</v>
      </c>
      <c r="J61" s="13">
        <f>IF(入力!P41="","",入力!P41)</f>
        <v>176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加藤</v>
      </c>
      <c r="D62" s="13" t="str">
        <f>IF(入力!E44="","",入力!E44)</f>
        <v>蒼人</v>
      </c>
      <c r="E62" s="13" t="str">
        <f>IF(入力!C43="","",入力!C43)</f>
        <v>カトウ</v>
      </c>
      <c r="F62" s="13" t="str">
        <f>IF(入力!E43="","",入力!E43)</f>
        <v>アオト</v>
      </c>
      <c r="G62" s="13">
        <f>IF(入力!M43="","",入力!M43)</f>
        <v>523112419</v>
      </c>
      <c r="H62" s="13" t="str">
        <f>IF(入力!I43="","",入力!I43)</f>
        <v>千葉市立小中台小学校</v>
      </c>
      <c r="I62" s="13">
        <f>IF(入力!G43="","",入力!G43)</f>
        <v>5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植草</v>
      </c>
      <c r="D63" s="13" t="str">
        <f>IF(入力!E46="","",入力!E46)</f>
        <v>耀斗</v>
      </c>
      <c r="E63" s="13" t="str">
        <f>IF(入力!C45="","",入力!C45)</f>
        <v>ウエクサ</v>
      </c>
      <c r="F63" s="13" t="str">
        <f>IF(入力!E45="","",入力!E45)</f>
        <v>アキト</v>
      </c>
      <c r="G63" s="13">
        <f>IF(入力!M45="","",入力!M45)</f>
        <v>525262501</v>
      </c>
      <c r="H63" s="13" t="str">
        <f>IF(入力!I45="","",入力!I45)</f>
        <v>千葉市立幕張東小学校</v>
      </c>
      <c r="I63" s="13">
        <f>IF(入力!G45="","",入力!G45)</f>
        <v>5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萬浪</v>
      </c>
      <c r="D64" s="13" t="str">
        <f>IF(入力!E48="","",入力!E48)</f>
        <v>瑛心</v>
      </c>
      <c r="E64" s="13" t="str">
        <f>IF(入力!C47="","",入力!C47)</f>
        <v>マンナミ</v>
      </c>
      <c r="F64" s="13" t="str">
        <f>IF(入力!E47="","",入力!E47)</f>
        <v>エイシン</v>
      </c>
      <c r="G64" s="13">
        <f>IF(入力!M47="","",入力!M47)</f>
        <v>525322052</v>
      </c>
      <c r="H64" s="13" t="str">
        <f>IF(入力!I47="","",入力!I47)</f>
        <v>千葉市立小中台小学校</v>
      </c>
      <c r="I64" s="13">
        <f>IF(入力!G47="","",入力!G47)</f>
        <v>5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宮田</v>
      </c>
      <c r="D65" s="13" t="str">
        <f>IF(入力!E50="","",入力!E50)</f>
        <v>勘輔</v>
      </c>
      <c r="E65" s="13" t="str">
        <f>IF(入力!C49="","",入力!C49)</f>
        <v>ミヤタ</v>
      </c>
      <c r="F65" s="13" t="str">
        <f>IF(入力!E49="","",入力!E49)</f>
        <v>カンスケ</v>
      </c>
      <c r="G65" s="13">
        <f>IF(入力!M49="","",入力!M49)</f>
        <v>525546205</v>
      </c>
      <c r="H65" s="13" t="str">
        <f>IF(入力!I49="","",入力!I49)</f>
        <v>千葉市立朝日ヶ丘小学校</v>
      </c>
      <c r="I65" s="13">
        <f>IF(入力!G49="","",入力!G49)</f>
        <v>5</v>
      </c>
      <c r="J65" s="13">
        <f>IF(入力!P49="","",入力!P49)</f>
        <v>146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屋井</v>
      </c>
      <c r="D66" s="13" t="str">
        <f>IF(入力!E52="","",入力!E52)</f>
        <v>皇龍</v>
      </c>
      <c r="E66" s="13" t="str">
        <f>IF(入力!C51="","",入力!C51)</f>
        <v>オクイ</v>
      </c>
      <c r="F66" s="13" t="str">
        <f>IF(入力!E51="","",入力!E51)</f>
        <v>コウリュウ</v>
      </c>
      <c r="G66" s="13">
        <f>IF(入力!M51="","",入力!M51)</f>
        <v>520857931</v>
      </c>
      <c r="H66" s="13" t="str">
        <f>IF(入力!I51="","",入力!I51)</f>
        <v>袖ヶ浦市立蔵波小学校</v>
      </c>
      <c r="I66" s="13">
        <f>IF(入力!G51="","",入力!G51)</f>
        <v>5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forest_skrz@outlook.jp</cp:lastModifiedBy>
  <cp:lastPrinted>2016-05-09T15:17:35Z</cp:lastPrinted>
  <dcterms:created xsi:type="dcterms:W3CDTF">2014-04-05T09:56:00Z</dcterms:created>
  <dcterms:modified xsi:type="dcterms:W3CDTF">2025-05-22T01:55:18Z</dcterms:modified>
</cp:coreProperties>
</file>