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e0c25b4d25071d2/Desktop/2025 関東/"/>
    </mc:Choice>
  </mc:AlternateContent>
  <xr:revisionPtr revIDLastSave="78" documentId="8_{9BA40E01-DE3F-4B0C-AFCA-EE673D93353D}" xr6:coauthVersionLast="47" xr6:coauthVersionMax="47" xr10:uidLastSave="{9DDE7F1C-24AA-42DE-89C6-A611BC8C983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<sst xmlns="http://schemas.openxmlformats.org/spreadsheetml/2006/main" count="288" uniqueCount="233">
  <si>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</si>
  <si>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</si>
  <si>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</si>
  <si>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</si>
  <si>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</si>
  <si>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</si>
  <si>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</si>
  <si>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</si>
  <si>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</si>
  <si>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</si>
  <si>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</si>
  <si>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</si>
  <si>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</si>
  <si>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</si>
  <si>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</si>
  <si>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</si>
  <si>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</si>
  <si>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</si>
  <si>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</si>
  <si>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</si>
  <si>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</si>
  <si>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</si>
  <si>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</si>
  <si>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</si>
  <si>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</si>
  <si>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</si>
  <si>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</si>
  <si>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</si>
  <si>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</si>
  <si>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</si>
  <si>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</si>
  <si>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</si>
  <si>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</si>
  <si>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</si>
  <si>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</si>
  <si>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</si>
  <si>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</si>
  <si>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</si>
  <si>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</si>
  <si>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</si>
  <si>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</si>
  <si>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</si>
  <si>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</si>
  <si>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</si>
  <si>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</si>
  <si>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</si>
  <si>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</si>
  <si>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</si>
  <si>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</si>
  <si>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</si>
  <si>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</si>
  <si>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</si>
  <si>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</si>
  <si>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</si>
  <si>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</si>
  <si>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</si>
  <si>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</si>
  <si>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</si>
  <si>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</si>
  <si>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</si>
  <si>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</si>
  <si>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</si>
  <si>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</si>
  <si>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</si>
  <si>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</si>
  <si>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</si>
  <si>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</si>
  <si>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</si>
  <si>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</si>
  <si>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</si>
  <si>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</si>
  <si>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</si>
  <si>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</si>
  <si>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</si>
  <si>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</si>
  <si>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</si>
  <si>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</si>
  <si>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</si>
  <si>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</si>
  <si>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</si>
  <si>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</si>
  <si>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</si>
  <si>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</si>
  <si>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</si>
  <si>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</si>
  <si>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</si>
  <si>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</si>
  <si>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</si>
  <si>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</si>
  <si>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</si>
  <si>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</si>
  <si>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</si>
  <si>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</si>
  <si>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</si>
  <si>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</si>
  <si>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</si>
  <si>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</si>
  <si>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</si>
  <si>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</si>
  <si>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</si>
  <si>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</si>
  <si>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</si>
  <si>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</si>
  <si>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</si>
  <si>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</si>
  <si>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</si>
  <si>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</si>
  <si>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</si>
  <si>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</si>
  <si>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</si>
  <si>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</si>
  <si>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</si>
  <si>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</si>
  <si>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</si>
  <si>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</si>
  <si>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</si>
  <si>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</si>
  <si>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</si>
  <si>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</si>
  <si>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</si>
  <si>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</si>
  <si>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</si>
  <si>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</si>
  <si>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</si>
  <si>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</si>
  <si>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</si>
  <si>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</si>
  <si>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</si>
  <si>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</si>
  <si>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</si>
  <si>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</si>
  <si>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テッペン</t>
    <phoneticPr fontId="2"/>
  </si>
  <si>
    <t>てっぺん</t>
    <phoneticPr fontId="2"/>
  </si>
  <si>
    <t>黒澤</t>
    <rPh sb="0" eb="2">
      <t>クロサワ</t>
    </rPh>
    <phoneticPr fontId="2"/>
  </si>
  <si>
    <t>クロサワ</t>
    <phoneticPr fontId="2"/>
  </si>
  <si>
    <t>タカシ</t>
    <phoneticPr fontId="2"/>
  </si>
  <si>
    <t>000330448</t>
  </si>
  <si>
    <t>　崇</t>
    <rPh sb="1" eb="2">
      <t>タカシ</t>
    </rPh>
    <phoneticPr fontId="2"/>
  </si>
  <si>
    <t>千葉市稲毛区</t>
    <rPh sb="0" eb="6">
      <t>チバシイナゲク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</si>
  <si>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</si>
  <si>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</si>
  <si>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藤沢</t>
    <rPh sb="0" eb="2">
      <t>フジサワ</t>
    </rPh>
    <phoneticPr fontId="2"/>
  </si>
  <si>
    <t>哲</t>
    <rPh sb="0" eb="1">
      <t>テツ</t>
    </rPh>
    <phoneticPr fontId="2"/>
  </si>
  <si>
    <t>フジサワ</t>
    <phoneticPr fontId="2"/>
  </si>
  <si>
    <t>アキラ</t>
    <phoneticPr fontId="2"/>
  </si>
  <si>
    <t>263</t>
    <phoneticPr fontId="2"/>
  </si>
  <si>
    <t>0044</t>
    <phoneticPr fontId="2"/>
  </si>
  <si>
    <t>千葉市稲毛区小中台町278－3</t>
    <rPh sb="0" eb="6">
      <t>チバシイナゲク</t>
    </rPh>
    <rPh sb="6" eb="10">
      <t>コナカダイチョウ</t>
    </rPh>
    <phoneticPr fontId="2"/>
  </si>
  <si>
    <t>090</t>
    <phoneticPr fontId="2"/>
  </si>
  <si>
    <t>7403</t>
    <phoneticPr fontId="2"/>
  </si>
  <si>
    <t>8820</t>
    <phoneticPr fontId="2"/>
  </si>
  <si>
    <t>モリ</t>
  </si>
  <si>
    <t>トモコ</t>
  </si>
  <si>
    <t>森</t>
    <rPh sb="0" eb="1">
      <t>モリ</t>
    </rPh>
    <phoneticPr fontId="2"/>
  </si>
  <si>
    <t>知子</t>
    <rPh sb="0" eb="2">
      <t>トモコ</t>
    </rPh>
    <phoneticPr fontId="2"/>
  </si>
  <si>
    <t>262</t>
    <phoneticPr fontId="2"/>
  </si>
  <si>
    <t>0021</t>
    <phoneticPr fontId="2"/>
  </si>
  <si>
    <t>080</t>
    <phoneticPr fontId="2"/>
  </si>
  <si>
    <t>千葉市花見川区花園町2451－7</t>
    <rPh sb="0" eb="10">
      <t>チバシハナミガワクハナゾノチョウ</t>
    </rPh>
    <phoneticPr fontId="2"/>
  </si>
  <si>
    <t>6601</t>
    <phoneticPr fontId="2"/>
  </si>
  <si>
    <t>4498</t>
    <phoneticPr fontId="2"/>
  </si>
  <si>
    <t>①</t>
  </si>
  <si>
    <t>パク</t>
  </si>
  <si>
    <t>ジェユ</t>
  </si>
  <si>
    <t>千葉市立園生小学校</t>
    <rPh sb="0" eb="4">
      <t>チバシリツ</t>
    </rPh>
    <rPh sb="4" eb="9">
      <t>ソンノウショウガッコウ</t>
    </rPh>
    <phoneticPr fontId="2"/>
  </si>
  <si>
    <t>朴</t>
    <rPh sb="0" eb="1">
      <t>パク</t>
    </rPh>
    <phoneticPr fontId="2"/>
  </si>
  <si>
    <t>齋惟</t>
  </si>
  <si>
    <t>タケウチ</t>
  </si>
  <si>
    <t>ナオ</t>
  </si>
  <si>
    <t>千葉市立草野小学校</t>
    <rPh sb="0" eb="4">
      <t>チバシリツ</t>
    </rPh>
    <rPh sb="4" eb="9">
      <t>クサノショウガッコウ</t>
    </rPh>
    <phoneticPr fontId="2"/>
  </si>
  <si>
    <t>竹内</t>
  </si>
  <si>
    <t>直生</t>
  </si>
  <si>
    <t>タニイ</t>
  </si>
  <si>
    <t>コウキ</t>
  </si>
  <si>
    <t>千葉市立朝日ヶ丘小学校</t>
    <rPh sb="0" eb="4">
      <t>チバシリツ</t>
    </rPh>
    <rPh sb="4" eb="11">
      <t>アサヒガオカショウガッコウ</t>
    </rPh>
    <phoneticPr fontId="2"/>
  </si>
  <si>
    <t>谷井</t>
  </si>
  <si>
    <t>皇貴</t>
  </si>
  <si>
    <t>タカダ</t>
  </si>
  <si>
    <t>ハルキ</t>
  </si>
  <si>
    <t>千葉市立小中台小学校</t>
    <rPh sb="0" eb="4">
      <t>チバシリツ</t>
    </rPh>
    <rPh sb="4" eb="10">
      <t>コナカダイショウガッコウ</t>
    </rPh>
    <phoneticPr fontId="2"/>
  </si>
  <si>
    <t>髙田</t>
  </si>
  <si>
    <t>陽生</t>
  </si>
  <si>
    <t>フルゴオリ</t>
    <phoneticPr fontId="2"/>
  </si>
  <si>
    <t>シュンタ</t>
  </si>
  <si>
    <t>千葉市立高洲第三小学校</t>
    <rPh sb="0" eb="4">
      <t>チバシリツ</t>
    </rPh>
    <rPh sb="4" eb="6">
      <t>タカス</t>
    </rPh>
    <rPh sb="6" eb="8">
      <t>ダイサン</t>
    </rPh>
    <rPh sb="8" eb="11">
      <t>ショウガッコウ</t>
    </rPh>
    <phoneticPr fontId="2"/>
  </si>
  <si>
    <t>古郡</t>
  </si>
  <si>
    <t>舜大</t>
  </si>
  <si>
    <t>ソウスケ</t>
  </si>
  <si>
    <t>千葉市立花園小学校</t>
    <rPh sb="0" eb="4">
      <t>チバシリツ</t>
    </rPh>
    <rPh sb="4" eb="9">
      <t>ハナゾノショウガッコウ</t>
    </rPh>
    <phoneticPr fontId="2"/>
  </si>
  <si>
    <t>壮亮</t>
    <rPh sb="0" eb="2">
      <t>ソウスケ</t>
    </rPh>
    <phoneticPr fontId="2"/>
  </si>
  <si>
    <t>イタガキ</t>
  </si>
  <si>
    <t>ケイスケ</t>
  </si>
  <si>
    <t>千葉市立園生小学校</t>
    <rPh sb="0" eb="4">
      <t>チバシリツ</t>
    </rPh>
    <rPh sb="4" eb="6">
      <t>ソンノウ</t>
    </rPh>
    <rPh sb="6" eb="9">
      <t>ショウガッコウ</t>
    </rPh>
    <phoneticPr fontId="2"/>
  </si>
  <si>
    <t>板垣</t>
  </si>
  <si>
    <t>圭祐</t>
  </si>
  <si>
    <t>ヤナギ</t>
  </si>
  <si>
    <t>ハルト</t>
  </si>
  <si>
    <t>千葉市立西小中台小学校</t>
    <rPh sb="0" eb="4">
      <t>チバシリツ</t>
    </rPh>
    <rPh sb="4" eb="8">
      <t>ニシコナカダイ</t>
    </rPh>
    <rPh sb="8" eb="11">
      <t>ショウガッコウ</t>
    </rPh>
    <phoneticPr fontId="2"/>
  </si>
  <si>
    <t>柳</t>
  </si>
  <si>
    <t>天翔</t>
  </si>
  <si>
    <t>カトウ</t>
  </si>
  <si>
    <t>アオト</t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</si>
  <si>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</si>
  <si>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加藤</t>
  </si>
  <si>
    <t>蒼人</t>
  </si>
  <si>
    <t>マンナミ</t>
  </si>
  <si>
    <t>エイシン</t>
  </si>
  <si>
    <t>萬浪</t>
  </si>
  <si>
    <t>瑛心</t>
  </si>
  <si>
    <t>ミヤタ</t>
  </si>
  <si>
    <t>カンスケ</t>
  </si>
  <si>
    <t>宮田</t>
    <rPh sb="0" eb="2">
      <t>ミヤタ</t>
    </rPh>
    <phoneticPr fontId="2"/>
  </si>
  <si>
    <t>勘輔</t>
    <rPh sb="0" eb="2">
      <t>カンスケ</t>
    </rPh>
    <phoneticPr fontId="2"/>
  </si>
  <si>
    <t>オクイ</t>
  </si>
  <si>
    <t>コウリュウ</t>
  </si>
  <si>
    <t>袖ヶ浦市立蔵波小学校</t>
    <rPh sb="0" eb="5">
      <t>ソデガウラシリツ</t>
    </rPh>
    <rPh sb="5" eb="7">
      <t>クラナミ</t>
    </rPh>
    <rPh sb="7" eb="10">
      <t>ショウガッコウ</t>
    </rPh>
    <phoneticPr fontId="2"/>
  </si>
  <si>
    <t>屋井</t>
    <rPh sb="0" eb="2">
      <t>オクイ</t>
    </rPh>
    <phoneticPr fontId="2"/>
  </si>
  <si>
    <t>皇龍</t>
  </si>
  <si>
    <t>ウエクサ</t>
  </si>
  <si>
    <t>アキト</t>
  </si>
  <si>
    <t>千葉市立幕張東小学校</t>
    <rPh sb="0" eb="4">
      <t>チバシリツ</t>
    </rPh>
    <rPh sb="4" eb="6">
      <t>マクハリ</t>
    </rPh>
    <rPh sb="6" eb="7">
      <t>ヒガシ</t>
    </rPh>
    <rPh sb="7" eb="10">
      <t>ショウガッコウ</t>
    </rPh>
    <phoneticPr fontId="2"/>
  </si>
  <si>
    <t>植草</t>
    <rPh sb="0" eb="2">
      <t>ウエクサ</t>
    </rPh>
    <phoneticPr fontId="2"/>
  </si>
  <si>
    <t>耀斗</t>
    <rPh sb="0" eb="1">
      <t>カガヤ</t>
    </rPh>
    <rPh sb="1" eb="2">
      <t>ト</t>
    </rPh>
    <phoneticPr fontId="2"/>
  </si>
  <si>
    <t>ヤマグチ</t>
    <phoneticPr fontId="2"/>
  </si>
  <si>
    <t>山口</t>
    <rPh sb="0" eb="2">
      <t>ヤマグチ</t>
    </rPh>
    <phoneticPr fontId="2"/>
  </si>
  <si>
    <t>タイセイ</t>
    <phoneticPr fontId="2"/>
  </si>
  <si>
    <t>大誠</t>
    <rPh sb="0" eb="1">
      <t>オオ</t>
    </rPh>
    <rPh sb="1" eb="2">
      <t>マコト</t>
    </rPh>
    <phoneticPr fontId="2"/>
  </si>
  <si>
    <t>0051</t>
    <phoneticPr fontId="2"/>
  </si>
  <si>
    <r>
      <t>千葉市稲毛区園生町</t>
    </r>
    <r>
      <rPr>
        <sz val="10"/>
        <color rgb="FF000000"/>
        <rFont val="Calibri"/>
        <family val="1"/>
      </rPr>
      <t>679‐2</t>
    </r>
    <rPh sb="0" eb="6">
      <t>チバシイナゲク</t>
    </rPh>
    <rPh sb="6" eb="9">
      <t>ソンノウチョウ</t>
    </rPh>
    <phoneticPr fontId="2"/>
  </si>
  <si>
    <t>4961</t>
    <phoneticPr fontId="2"/>
  </si>
  <si>
    <t>5484</t>
    <phoneticPr fontId="2"/>
  </si>
  <si>
    <t>千葉で１番元気で、１番挨拶ができて、１番強くて、１番いいチームを目指しています！</t>
    <rPh sb="0" eb="2">
      <t>チバ</t>
    </rPh>
    <rPh sb="3" eb="7">
      <t>イチバンゲンキ</t>
    </rPh>
    <rPh sb="9" eb="11">
      <t>イチバン</t>
    </rPh>
    <rPh sb="11" eb="13">
      <t>アイサツ</t>
    </rPh>
    <rPh sb="18" eb="21">
      <t>イチバンツヨ</t>
    </rPh>
    <rPh sb="24" eb="26">
      <t>イチバン</t>
    </rPh>
    <rPh sb="32" eb="34">
      <t>メザ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</si>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</sst>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10"/>
      <color rgb="FF000000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77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horizontal="center" vertical="center"/>
      <protection locked="0"/>
    </xf>
    <xf numFmtId="0" fontId="20" fillId="0" borderId="0" xfId="0" applyFont="1">
      <alignment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42BF0ED-A4E9-4016-A4E9-F2E1BA0097AF}"/>
            </a:ext>
          </a:extLst>
        </xdr:cNvPr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5E41FC12-21DD-4972-9686-7BFD2DC9B07D}"/>
            </a:ext>
          </a:extLst>
        </xdr:cNvPr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75" zoomScaleNormal="100" zoomScaleSheetLayoutView="75" workbookViewId="0">
      <selection activeCell="AT11" sqref="AT11:AT1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91" t="s">
        <v>114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</row>
    <row r="2" spans="1:51" ht="14.5" customHeight="1">
      <c r="A2" s="98" t="s">
        <v>120</v>
      </c>
      <c r="B2" s="99"/>
      <c r="C2" s="100" t="s">
        <v>131</v>
      </c>
      <c r="D2" s="101"/>
      <c r="E2" s="101"/>
      <c r="F2" s="101"/>
      <c r="G2" s="101"/>
      <c r="H2" s="101"/>
      <c r="I2" s="102"/>
      <c r="J2" s="90" t="s">
        <v>118</v>
      </c>
      <c r="K2" s="196"/>
      <c r="L2" s="196"/>
      <c r="M2" s="196"/>
      <c r="N2" s="196"/>
      <c r="O2" s="197"/>
      <c r="P2" s="90" t="s">
        <v>96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100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3" t="s">
        <v>121</v>
      </c>
      <c r="B3" s="104"/>
      <c r="C3" s="105" t="s">
        <v>132</v>
      </c>
      <c r="D3" s="106"/>
      <c r="E3" s="106"/>
      <c r="F3" s="106"/>
      <c r="G3" s="106"/>
      <c r="H3" s="106"/>
      <c r="I3" s="107"/>
      <c r="J3" s="193" t="s">
        <v>89</v>
      </c>
      <c r="K3" s="194"/>
      <c r="L3" s="194"/>
      <c r="M3" s="194"/>
      <c r="N3" s="194"/>
      <c r="O3" s="195"/>
      <c r="P3" s="92" t="s">
        <v>138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36" t="s">
        <v>111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05" t="s">
        <v>122</v>
      </c>
      <c r="B4" s="206"/>
      <c r="C4" s="198">
        <v>434146625</v>
      </c>
      <c r="D4" s="199"/>
      <c r="E4" s="199"/>
      <c r="F4" s="199"/>
      <c r="G4" s="199"/>
      <c r="H4" s="199"/>
      <c r="I4" s="200"/>
      <c r="J4" s="209" t="s">
        <v>116</v>
      </c>
      <c r="K4" s="210"/>
      <c r="L4" s="210"/>
      <c r="M4" s="210"/>
      <c r="N4" s="210"/>
      <c r="O4" s="211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07" t="s">
        <v>115</v>
      </c>
      <c r="B5" s="208"/>
      <c r="C5" s="201"/>
      <c r="D5" s="202"/>
      <c r="E5" s="202"/>
      <c r="F5" s="202"/>
      <c r="G5" s="202"/>
      <c r="H5" s="202"/>
      <c r="I5" s="203"/>
      <c r="J5" s="174">
        <v>13004</v>
      </c>
      <c r="K5" s="174"/>
      <c r="L5" s="174"/>
      <c r="M5" s="174"/>
      <c r="N5" s="174"/>
      <c r="O5" s="174"/>
      <c r="P5" s="152" t="s">
        <v>139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140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3" t="s">
        <v>79</v>
      </c>
      <c r="B6" s="120"/>
      <c r="C6" s="124" t="s">
        <v>106</v>
      </c>
      <c r="D6" s="125"/>
      <c r="E6" s="126" t="s">
        <v>107</v>
      </c>
      <c r="F6" s="127"/>
      <c r="G6" s="175" t="s">
        <v>80</v>
      </c>
      <c r="H6" s="175"/>
      <c r="I6" s="175"/>
      <c r="J6" s="175" t="s">
        <v>2</v>
      </c>
      <c r="K6" s="175"/>
      <c r="L6" s="175"/>
      <c r="M6" s="175" t="s">
        <v>3</v>
      </c>
      <c r="N6" s="175"/>
      <c r="O6" s="175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3"/>
      <c r="B7" s="120"/>
      <c r="C7" s="128" t="s">
        <v>134</v>
      </c>
      <c r="D7" s="77"/>
      <c r="E7" s="129" t="s">
        <v>135</v>
      </c>
      <c r="F7" s="78"/>
      <c r="G7" s="176">
        <v>508564719</v>
      </c>
      <c r="H7" s="176"/>
      <c r="I7" s="176"/>
      <c r="J7" s="176"/>
      <c r="K7" s="176"/>
      <c r="L7" s="176"/>
      <c r="M7" s="176" t="s">
        <v>136</v>
      </c>
      <c r="N7" s="176"/>
      <c r="O7" s="176"/>
      <c r="P7" s="156" t="s">
        <v>7</v>
      </c>
      <c r="Q7" s="157"/>
      <c r="R7" s="122" t="s">
        <v>145</v>
      </c>
      <c r="S7" s="123"/>
      <c r="T7" s="123"/>
      <c r="U7" s="123"/>
      <c r="V7" s="27" t="s">
        <v>8</v>
      </c>
      <c r="W7" s="112" t="s">
        <v>146</v>
      </c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35" t="s">
        <v>9</v>
      </c>
      <c r="AL7" s="59" t="s">
        <v>148</v>
      </c>
      <c r="AM7" s="60"/>
      <c r="AN7" s="60"/>
      <c r="AO7" s="60"/>
      <c r="AP7" s="60"/>
      <c r="AQ7" s="60"/>
      <c r="AR7" s="60"/>
      <c r="AS7" s="36" t="s">
        <v>10</v>
      </c>
      <c r="AT7" s="53">
        <v>57</v>
      </c>
    </row>
    <row r="8" spans="1:51" ht="18" customHeight="1">
      <c r="A8" s="73"/>
      <c r="B8" s="120"/>
      <c r="C8" s="79" t="s">
        <v>133</v>
      </c>
      <c r="D8" s="80"/>
      <c r="E8" s="130" t="s">
        <v>137</v>
      </c>
      <c r="F8" s="81"/>
      <c r="G8" s="176"/>
      <c r="H8" s="176"/>
      <c r="I8" s="176"/>
      <c r="J8" s="176"/>
      <c r="K8" s="176"/>
      <c r="L8" s="176"/>
      <c r="M8" s="176"/>
      <c r="N8" s="176"/>
      <c r="O8" s="176"/>
      <c r="P8" s="115" t="s">
        <v>147</v>
      </c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61" t="s">
        <v>149</v>
      </c>
      <c r="AL8" s="62"/>
      <c r="AM8" s="62"/>
      <c r="AN8" s="62"/>
      <c r="AO8" s="37" t="s">
        <v>8</v>
      </c>
      <c r="AP8" s="63" t="s">
        <v>150</v>
      </c>
      <c r="AQ8" s="62"/>
      <c r="AR8" s="62"/>
      <c r="AS8" s="64"/>
      <c r="AT8" s="53"/>
    </row>
    <row r="9" spans="1:51" ht="14.5" customHeight="1">
      <c r="A9" s="73" t="s">
        <v>81</v>
      </c>
      <c r="B9" s="120"/>
      <c r="C9" s="128" t="s">
        <v>143</v>
      </c>
      <c r="D9" s="77"/>
      <c r="E9" s="129" t="s">
        <v>144</v>
      </c>
      <c r="F9" s="78"/>
      <c r="G9" s="176">
        <v>525454869</v>
      </c>
      <c r="H9" s="176"/>
      <c r="I9" s="176"/>
      <c r="J9" s="176"/>
      <c r="K9" s="176"/>
      <c r="L9" s="176"/>
      <c r="M9" s="176"/>
      <c r="N9" s="176"/>
      <c r="O9" s="176"/>
      <c r="P9" s="156" t="s">
        <v>7</v>
      </c>
      <c r="Q9" s="157"/>
      <c r="R9" s="122" t="s">
        <v>145</v>
      </c>
      <c r="S9" s="123"/>
      <c r="T9" s="123"/>
      <c r="U9" s="123"/>
      <c r="V9" s="27" t="s">
        <v>8</v>
      </c>
      <c r="W9" s="112" t="s">
        <v>227</v>
      </c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4"/>
      <c r="AK9" s="35" t="s">
        <v>124</v>
      </c>
      <c r="AL9" s="60" t="s">
        <v>148</v>
      </c>
      <c r="AM9" s="60"/>
      <c r="AN9" s="60"/>
      <c r="AO9" s="60"/>
      <c r="AP9" s="60"/>
      <c r="AQ9" s="60"/>
      <c r="AR9" s="60"/>
      <c r="AS9" s="36" t="s">
        <v>125</v>
      </c>
      <c r="AT9" s="54">
        <v>49</v>
      </c>
    </row>
    <row r="10" spans="1:51" ht="18" customHeight="1">
      <c r="A10" s="73"/>
      <c r="B10" s="120"/>
      <c r="C10" s="79" t="s">
        <v>141</v>
      </c>
      <c r="D10" s="80"/>
      <c r="E10" s="130" t="s">
        <v>142</v>
      </c>
      <c r="F10" s="81"/>
      <c r="G10" s="176"/>
      <c r="H10" s="176"/>
      <c r="I10" s="176"/>
      <c r="J10" s="176"/>
      <c r="K10" s="176"/>
      <c r="L10" s="176"/>
      <c r="M10" s="176"/>
      <c r="N10" s="176"/>
      <c r="O10" s="176"/>
      <c r="P10" s="131" t="s">
        <v>228</v>
      </c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7"/>
      <c r="AK10" s="61" t="s">
        <v>229</v>
      </c>
      <c r="AL10" s="62"/>
      <c r="AM10" s="62"/>
      <c r="AN10" s="62"/>
      <c r="AO10" s="37" t="s">
        <v>126</v>
      </c>
      <c r="AP10" s="63" t="s">
        <v>230</v>
      </c>
      <c r="AQ10" s="62"/>
      <c r="AR10" s="62"/>
      <c r="AS10" s="64"/>
      <c r="AT10" s="54"/>
    </row>
    <row r="11" spans="1:51" ht="14.5" customHeight="1">
      <c r="A11" s="73" t="s">
        <v>82</v>
      </c>
      <c r="B11" s="120"/>
      <c r="C11" s="76"/>
      <c r="D11" s="77"/>
      <c r="E11" s="77"/>
      <c r="F11" s="78"/>
      <c r="G11" s="176"/>
      <c r="H11" s="176"/>
      <c r="I11" s="176"/>
      <c r="J11" s="176"/>
      <c r="K11" s="176"/>
      <c r="L11" s="176"/>
      <c r="M11" s="176"/>
      <c r="N11" s="176"/>
      <c r="O11" s="176"/>
      <c r="P11" s="156" t="s">
        <v>7</v>
      </c>
      <c r="Q11" s="157"/>
      <c r="R11" s="123"/>
      <c r="S11" s="123"/>
      <c r="T11" s="123"/>
      <c r="U11" s="123"/>
      <c r="V11" s="27" t="s">
        <v>8</v>
      </c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4"/>
      <c r="AK11" s="35" t="s">
        <v>124</v>
      </c>
      <c r="AL11" s="60"/>
      <c r="AM11" s="60"/>
      <c r="AN11" s="60"/>
      <c r="AO11" s="60"/>
      <c r="AP11" s="60"/>
      <c r="AQ11" s="60"/>
      <c r="AR11" s="60"/>
      <c r="AS11" s="36" t="s">
        <v>125</v>
      </c>
      <c r="AT11" s="54"/>
    </row>
    <row r="12" spans="1:51" ht="18" customHeight="1">
      <c r="A12" s="73"/>
      <c r="B12" s="120"/>
      <c r="C12" s="97"/>
      <c r="D12" s="80"/>
      <c r="E12" s="80"/>
      <c r="F12" s="81"/>
      <c r="G12" s="176"/>
      <c r="H12" s="176"/>
      <c r="I12" s="176"/>
      <c r="J12" s="176"/>
      <c r="K12" s="176"/>
      <c r="L12" s="176"/>
      <c r="M12" s="176"/>
      <c r="N12" s="176"/>
      <c r="O12" s="176"/>
      <c r="P12" s="131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7"/>
      <c r="AK12" s="132"/>
      <c r="AL12" s="62"/>
      <c r="AM12" s="62"/>
      <c r="AN12" s="62"/>
      <c r="AO12" s="37" t="s">
        <v>126</v>
      </c>
      <c r="AP12" s="62"/>
      <c r="AQ12" s="62"/>
      <c r="AR12" s="62"/>
      <c r="AS12" s="64"/>
      <c r="AT12" s="54"/>
    </row>
    <row r="13" spans="1:51" ht="15" customHeight="1">
      <c r="A13" s="73" t="s">
        <v>83</v>
      </c>
      <c r="B13" s="120"/>
      <c r="C13" s="76"/>
      <c r="D13" s="77"/>
      <c r="E13" s="77"/>
      <c r="F13" s="78"/>
      <c r="G13" s="179"/>
      <c r="H13" s="179"/>
      <c r="I13" s="179"/>
      <c r="J13" s="179"/>
      <c r="K13" s="179"/>
      <c r="L13" s="179"/>
      <c r="M13" s="179"/>
      <c r="N13" s="179"/>
      <c r="O13" s="179"/>
      <c r="P13" s="24"/>
      <c r="Q13" s="25"/>
      <c r="R13" s="145"/>
      <c r="S13" s="145"/>
      <c r="T13" s="145"/>
      <c r="U13" s="145"/>
      <c r="V13" s="26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50"/>
      <c r="AK13" s="38"/>
      <c r="AL13" s="138"/>
      <c r="AM13" s="138"/>
      <c r="AN13" s="138"/>
      <c r="AO13" s="138"/>
      <c r="AP13" s="138"/>
      <c r="AQ13" s="138"/>
      <c r="AR13" s="138"/>
      <c r="AS13" s="39"/>
      <c r="AT13" s="55"/>
    </row>
    <row r="14" spans="1:51" ht="18" customHeight="1">
      <c r="A14" s="73"/>
      <c r="B14" s="120"/>
      <c r="C14" s="97"/>
      <c r="D14" s="80"/>
      <c r="E14" s="80"/>
      <c r="F14" s="81"/>
      <c r="G14" s="179"/>
      <c r="H14" s="179"/>
      <c r="I14" s="179"/>
      <c r="J14" s="179"/>
      <c r="K14" s="179"/>
      <c r="L14" s="179"/>
      <c r="M14" s="179"/>
      <c r="N14" s="179"/>
      <c r="O14" s="179"/>
      <c r="P14" s="139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1"/>
      <c r="AK14" s="142"/>
      <c r="AL14" s="143"/>
      <c r="AM14" s="143"/>
      <c r="AN14" s="143"/>
      <c r="AO14" s="40"/>
      <c r="AP14" s="143"/>
      <c r="AQ14" s="143"/>
      <c r="AR14" s="143"/>
      <c r="AS14" s="144"/>
      <c r="AT14" s="55"/>
    </row>
    <row r="15" spans="1:51" ht="15" customHeight="1">
      <c r="A15" s="180" t="s">
        <v>97</v>
      </c>
      <c r="B15" s="120"/>
      <c r="C15" s="76" t="s">
        <v>151</v>
      </c>
      <c r="D15" s="77"/>
      <c r="E15" s="77" t="s">
        <v>152</v>
      </c>
      <c r="F15" s="78"/>
      <c r="G15" s="179"/>
      <c r="H15" s="179"/>
      <c r="I15" s="179"/>
      <c r="J15" s="179"/>
      <c r="K15" s="179"/>
      <c r="L15" s="179"/>
      <c r="M15" s="179"/>
      <c r="N15" s="179"/>
      <c r="O15" s="179"/>
      <c r="P15" s="156" t="s">
        <v>7</v>
      </c>
      <c r="Q15" s="157"/>
      <c r="R15" s="122" t="s">
        <v>155</v>
      </c>
      <c r="S15" s="123"/>
      <c r="T15" s="123"/>
      <c r="U15" s="123"/>
      <c r="V15" s="27" t="s">
        <v>8</v>
      </c>
      <c r="W15" s="112" t="s">
        <v>156</v>
      </c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4"/>
      <c r="AK15" s="35" t="s">
        <v>9</v>
      </c>
      <c r="AL15" s="59" t="s">
        <v>157</v>
      </c>
      <c r="AM15" s="60"/>
      <c r="AN15" s="60"/>
      <c r="AO15" s="60"/>
      <c r="AP15" s="60"/>
      <c r="AQ15" s="60"/>
      <c r="AR15" s="60"/>
      <c r="AS15" s="36" t="s">
        <v>10</v>
      </c>
      <c r="AT15" s="54">
        <v>43</v>
      </c>
    </row>
    <row r="16" spans="1:51" ht="18" customHeight="1">
      <c r="A16" s="73"/>
      <c r="B16" s="120"/>
      <c r="C16" s="97" t="s">
        <v>153</v>
      </c>
      <c r="D16" s="80"/>
      <c r="E16" s="80" t="s">
        <v>154</v>
      </c>
      <c r="F16" s="81"/>
      <c r="G16" s="179"/>
      <c r="H16" s="179"/>
      <c r="I16" s="179"/>
      <c r="J16" s="179"/>
      <c r="K16" s="179"/>
      <c r="L16" s="179"/>
      <c r="M16" s="179"/>
      <c r="N16" s="179"/>
      <c r="O16" s="179"/>
      <c r="P16" s="115" t="s">
        <v>158</v>
      </c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7"/>
      <c r="AK16" s="61" t="s">
        <v>159</v>
      </c>
      <c r="AL16" s="62"/>
      <c r="AM16" s="62"/>
      <c r="AN16" s="62"/>
      <c r="AO16" s="37" t="s">
        <v>8</v>
      </c>
      <c r="AP16" s="63" t="s">
        <v>160</v>
      </c>
      <c r="AQ16" s="62"/>
      <c r="AR16" s="62"/>
      <c r="AS16" s="64"/>
      <c r="AT16" s="54"/>
    </row>
    <row r="17" spans="1:46">
      <c r="A17" s="73" t="s">
        <v>0</v>
      </c>
      <c r="B17" s="120"/>
      <c r="C17" s="169" t="str">
        <f>IF(P16="","",P16)</f>
        <v>千葉市花見川区花園町2451－7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3" t="s">
        <v>1</v>
      </c>
      <c r="B19" s="120"/>
      <c r="C19" s="169" t="str">
        <f>IF(AL15="","",AL15&amp;"-"&amp;AK16&amp;"-"&amp;AP16)</f>
        <v>080-6601-4498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3"/>
      <c r="B20" s="12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84</v>
      </c>
      <c r="B21" s="120"/>
      <c r="C21" s="189"/>
      <c r="D21" s="181"/>
      <c r="E21" s="181"/>
      <c r="F21" s="181"/>
      <c r="G21" s="181"/>
      <c r="H21" s="18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6"/>
      <c r="B22" s="204"/>
      <c r="C22" s="190"/>
      <c r="D22" s="182"/>
      <c r="E22" s="182"/>
      <c r="F22" s="182"/>
      <c r="G22" s="182"/>
      <c r="H22" s="18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77" t="s">
        <v>129</v>
      </c>
      <c r="B23" s="118" t="s">
        <v>85</v>
      </c>
      <c r="C23" s="170" t="s">
        <v>104</v>
      </c>
      <c r="D23" s="171"/>
      <c r="E23" s="172" t="s">
        <v>105</v>
      </c>
      <c r="F23" s="173"/>
      <c r="G23" s="118" t="s">
        <v>86</v>
      </c>
      <c r="H23" s="118"/>
      <c r="I23" s="118" t="s">
        <v>87</v>
      </c>
      <c r="J23" s="118"/>
      <c r="K23" s="118"/>
      <c r="L23" s="118"/>
      <c r="M23" s="118" t="s">
        <v>88</v>
      </c>
      <c r="N23" s="118"/>
      <c r="O23" s="118"/>
      <c r="P23" s="94" t="s">
        <v>98</v>
      </c>
      <c r="Q23" s="118"/>
      <c r="R23" s="118"/>
      <c r="S23" s="118"/>
      <c r="T23" s="11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78"/>
      <c r="B24" s="120"/>
      <c r="C24" s="163" t="s">
        <v>102</v>
      </c>
      <c r="D24" s="164"/>
      <c r="E24" s="165" t="s">
        <v>103</v>
      </c>
      <c r="F24" s="166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1"/>
      <c r="U24" s="1"/>
      <c r="V24" s="1"/>
      <c r="W24" s="1"/>
      <c r="X24" s="1"/>
      <c r="Y24" s="108" t="s">
        <v>99</v>
      </c>
      <c r="Z24" s="91"/>
      <c r="AA24" s="91"/>
      <c r="AB24" s="91"/>
      <c r="AC24" s="91"/>
      <c r="AD24" s="91"/>
      <c r="AE24" s="91"/>
      <c r="AF24" s="91"/>
      <c r="AG24" s="10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95">
        <v>1</v>
      </c>
      <c r="B25" s="74" t="s">
        <v>161</v>
      </c>
      <c r="C25" s="76" t="s">
        <v>162</v>
      </c>
      <c r="D25" s="77"/>
      <c r="E25" s="77" t="s">
        <v>163</v>
      </c>
      <c r="F25" s="78"/>
      <c r="G25" s="65">
        <v>6</v>
      </c>
      <c r="H25" s="67"/>
      <c r="I25" s="65" t="s">
        <v>164</v>
      </c>
      <c r="J25" s="66"/>
      <c r="K25" s="66"/>
      <c r="L25" s="67"/>
      <c r="M25" s="65">
        <v>520670752</v>
      </c>
      <c r="N25" s="66"/>
      <c r="O25" s="67"/>
      <c r="P25" s="65">
        <v>144</v>
      </c>
      <c r="Q25" s="66"/>
      <c r="R25" s="66"/>
      <c r="S25" s="66"/>
      <c r="T25" s="71"/>
      <c r="U25" s="1"/>
      <c r="V25" s="1"/>
      <c r="W25" s="1"/>
      <c r="X25" s="1"/>
      <c r="Y25" s="183">
        <v>9</v>
      </c>
      <c r="Z25" s="184"/>
      <c r="AA25" s="184"/>
      <c r="AB25" s="184"/>
      <c r="AC25" s="184"/>
      <c r="AD25" s="184"/>
      <c r="AE25" s="184"/>
      <c r="AF25" s="184"/>
      <c r="AG25" s="18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96"/>
      <c r="B26" s="75"/>
      <c r="C26" s="79" t="s">
        <v>165</v>
      </c>
      <c r="D26" s="80"/>
      <c r="E26" s="80" t="s">
        <v>166</v>
      </c>
      <c r="F26" s="81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86"/>
      <c r="Z26" s="187"/>
      <c r="AA26" s="187"/>
      <c r="AB26" s="187"/>
      <c r="AC26" s="187"/>
      <c r="AD26" s="187"/>
      <c r="AE26" s="187"/>
      <c r="AF26" s="187"/>
      <c r="AG26" s="18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5">
        <v>2</v>
      </c>
      <c r="B27" s="74">
        <v>2</v>
      </c>
      <c r="C27" s="76" t="s">
        <v>167</v>
      </c>
      <c r="D27" s="77"/>
      <c r="E27" s="77" t="s">
        <v>168</v>
      </c>
      <c r="F27" s="78"/>
      <c r="G27" s="65">
        <v>6</v>
      </c>
      <c r="H27" s="67"/>
      <c r="I27" s="65" t="s">
        <v>169</v>
      </c>
      <c r="J27" s="66"/>
      <c r="K27" s="66"/>
      <c r="L27" s="67"/>
      <c r="M27" s="65">
        <v>521508092</v>
      </c>
      <c r="N27" s="66"/>
      <c r="O27" s="67"/>
      <c r="P27" s="65">
        <v>144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96"/>
      <c r="B28" s="75"/>
      <c r="C28" s="97" t="s">
        <v>170</v>
      </c>
      <c r="D28" s="80"/>
      <c r="E28" s="80" t="s">
        <v>171</v>
      </c>
      <c r="F28" s="81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5">
        <v>3</v>
      </c>
      <c r="B29" s="74">
        <v>3</v>
      </c>
      <c r="C29" s="76" t="s">
        <v>172</v>
      </c>
      <c r="D29" s="77"/>
      <c r="E29" s="77" t="s">
        <v>173</v>
      </c>
      <c r="F29" s="78"/>
      <c r="G29" s="65">
        <v>6</v>
      </c>
      <c r="H29" s="67"/>
      <c r="I29" s="65" t="s">
        <v>174</v>
      </c>
      <c r="J29" s="66"/>
      <c r="K29" s="66"/>
      <c r="L29" s="67"/>
      <c r="M29" s="65">
        <v>521964621</v>
      </c>
      <c r="N29" s="66"/>
      <c r="O29" s="67"/>
      <c r="P29" s="65">
        <v>153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96"/>
      <c r="B30" s="75"/>
      <c r="C30" s="97" t="s">
        <v>175</v>
      </c>
      <c r="D30" s="80"/>
      <c r="E30" s="80" t="s">
        <v>176</v>
      </c>
      <c r="F30" s="81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95">
        <v>4</v>
      </c>
      <c r="B31" s="74">
        <v>4</v>
      </c>
      <c r="C31" s="76" t="s">
        <v>177</v>
      </c>
      <c r="D31" s="77"/>
      <c r="E31" s="77" t="s">
        <v>178</v>
      </c>
      <c r="F31" s="78"/>
      <c r="G31" s="65">
        <v>6</v>
      </c>
      <c r="H31" s="67"/>
      <c r="I31" s="65" t="s">
        <v>179</v>
      </c>
      <c r="J31" s="66"/>
      <c r="K31" s="66"/>
      <c r="L31" s="67"/>
      <c r="M31" s="65">
        <v>521964638</v>
      </c>
      <c r="N31" s="66"/>
      <c r="O31" s="67"/>
      <c r="P31" s="65">
        <v>153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96"/>
      <c r="B32" s="75"/>
      <c r="C32" s="97" t="s">
        <v>180</v>
      </c>
      <c r="D32" s="80"/>
      <c r="E32" s="80" t="s">
        <v>181</v>
      </c>
      <c r="F32" s="81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08" t="s">
        <v>128</v>
      </c>
      <c r="Z32" s="91"/>
      <c r="AA32" s="91"/>
      <c r="AB32" s="91"/>
      <c r="AC32" s="91"/>
      <c r="AD32" s="91"/>
      <c r="AE32" s="91"/>
      <c r="AF32" s="91"/>
      <c r="AG32" s="10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95">
        <v>5</v>
      </c>
      <c r="B33" s="74">
        <v>5</v>
      </c>
      <c r="C33" s="158" t="s">
        <v>182</v>
      </c>
      <c r="D33" s="77"/>
      <c r="E33" s="77" t="s">
        <v>183</v>
      </c>
      <c r="F33" s="78"/>
      <c r="G33" s="65">
        <v>6</v>
      </c>
      <c r="H33" s="67"/>
      <c r="I33" s="65" t="s">
        <v>184</v>
      </c>
      <c r="J33" s="66"/>
      <c r="K33" s="66"/>
      <c r="L33" s="67"/>
      <c r="M33" s="65">
        <v>523112389</v>
      </c>
      <c r="N33" s="66"/>
      <c r="O33" s="67"/>
      <c r="P33" s="65">
        <v>158</v>
      </c>
      <c r="Q33" s="66"/>
      <c r="R33" s="66"/>
      <c r="S33" s="66"/>
      <c r="T33" s="71"/>
      <c r="U33" s="1"/>
      <c r="V33" s="1"/>
      <c r="W33" s="1"/>
      <c r="X33" s="1"/>
      <c r="Y33" s="110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96"/>
      <c r="B34" s="75"/>
      <c r="C34" s="97" t="s">
        <v>185</v>
      </c>
      <c r="D34" s="80"/>
      <c r="E34" s="80" t="s">
        <v>186</v>
      </c>
      <c r="F34" s="81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1"/>
      <c r="Z34" s="84"/>
      <c r="AA34" s="84"/>
      <c r="AB34" s="84"/>
      <c r="AC34" s="84"/>
      <c r="AD34" s="84"/>
      <c r="AE34" s="84"/>
      <c r="AF34" s="84"/>
      <c r="AG34" s="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5">
        <v>6</v>
      </c>
      <c r="B35" s="74">
        <v>6</v>
      </c>
      <c r="C35" s="76" t="s">
        <v>151</v>
      </c>
      <c r="D35" s="77"/>
      <c r="E35" s="77" t="s">
        <v>187</v>
      </c>
      <c r="F35" s="78"/>
      <c r="G35" s="65">
        <v>6</v>
      </c>
      <c r="H35" s="67"/>
      <c r="I35" s="65" t="s">
        <v>188</v>
      </c>
      <c r="J35" s="66"/>
      <c r="K35" s="66"/>
      <c r="L35" s="67"/>
      <c r="M35" s="65">
        <v>524063802</v>
      </c>
      <c r="N35" s="66"/>
      <c r="O35" s="67"/>
      <c r="P35" s="65">
        <v>165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96"/>
      <c r="B36" s="75"/>
      <c r="C36" s="97" t="s">
        <v>153</v>
      </c>
      <c r="D36" s="80"/>
      <c r="E36" s="80" t="s">
        <v>189</v>
      </c>
      <c r="F36" s="81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5">
        <v>7</v>
      </c>
      <c r="B37" s="74">
        <v>7</v>
      </c>
      <c r="C37" s="76" t="s">
        <v>190</v>
      </c>
      <c r="D37" s="77"/>
      <c r="E37" s="77" t="s">
        <v>191</v>
      </c>
      <c r="F37" s="78"/>
      <c r="G37" s="65">
        <v>6</v>
      </c>
      <c r="H37" s="67"/>
      <c r="I37" s="65" t="s">
        <v>192</v>
      </c>
      <c r="J37" s="66"/>
      <c r="K37" s="66"/>
      <c r="L37" s="67"/>
      <c r="M37" s="65">
        <v>525115975</v>
      </c>
      <c r="N37" s="66"/>
      <c r="O37" s="67"/>
      <c r="P37" s="65">
        <v>162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96"/>
      <c r="B38" s="75"/>
      <c r="C38" s="97" t="s">
        <v>193</v>
      </c>
      <c r="D38" s="80"/>
      <c r="E38" s="80" t="s">
        <v>194</v>
      </c>
      <c r="F38" s="81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5">
        <v>8</v>
      </c>
      <c r="B39" s="74">
        <v>8</v>
      </c>
      <c r="C39" s="76" t="s">
        <v>195</v>
      </c>
      <c r="D39" s="77"/>
      <c r="E39" s="77" t="s">
        <v>196</v>
      </c>
      <c r="F39" s="78"/>
      <c r="G39" s="65">
        <v>5</v>
      </c>
      <c r="H39" s="67"/>
      <c r="I39" s="65" t="s">
        <v>197</v>
      </c>
      <c r="J39" s="66"/>
      <c r="K39" s="66"/>
      <c r="L39" s="67"/>
      <c r="M39" s="65">
        <v>521508108</v>
      </c>
      <c r="N39" s="66"/>
      <c r="O39" s="67"/>
      <c r="P39" s="65">
        <v>178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96"/>
      <c r="B40" s="75"/>
      <c r="C40" s="97" t="s">
        <v>198</v>
      </c>
      <c r="D40" s="80"/>
      <c r="E40" s="80" t="s">
        <v>199</v>
      </c>
      <c r="F40" s="81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5">
        <v>9</v>
      </c>
      <c r="B41" s="74">
        <v>9</v>
      </c>
      <c r="C41" s="76" t="s">
        <v>200</v>
      </c>
      <c r="D41" s="77"/>
      <c r="E41" s="77" t="s">
        <v>201</v>
      </c>
      <c r="F41" s="78"/>
      <c r="G41" s="65">
        <v>5</v>
      </c>
      <c r="H41" s="67"/>
      <c r="I41" s="65" t="s">
        <v>202</v>
      </c>
      <c r="J41" s="66"/>
      <c r="K41" s="66"/>
      <c r="L41" s="67"/>
      <c r="M41" s="65">
        <v>523112419</v>
      </c>
      <c r="N41" s="66"/>
      <c r="O41" s="67"/>
      <c r="P41" s="65">
        <v>138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96"/>
      <c r="B42" s="75"/>
      <c r="C42" s="97" t="s">
        <v>203</v>
      </c>
      <c r="D42" s="80"/>
      <c r="E42" s="80" t="s">
        <v>204</v>
      </c>
      <c r="F42" s="81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5">
        <v>10</v>
      </c>
      <c r="B43" s="74">
        <v>10</v>
      </c>
      <c r="C43" s="76" t="s">
        <v>218</v>
      </c>
      <c r="D43" s="77"/>
      <c r="E43" s="77" t="s">
        <v>219</v>
      </c>
      <c r="F43" s="78"/>
      <c r="G43" s="65">
        <v>5</v>
      </c>
      <c r="H43" s="67"/>
      <c r="I43" s="65" t="s">
        <v>220</v>
      </c>
      <c r="J43" s="66"/>
      <c r="K43" s="66"/>
      <c r="L43" s="67"/>
      <c r="M43" s="65">
        <v>525262501</v>
      </c>
      <c r="N43" s="66"/>
      <c r="O43" s="67"/>
      <c r="P43" s="65">
        <v>143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96"/>
      <c r="B44" s="75"/>
      <c r="C44" s="97" t="s">
        <v>221</v>
      </c>
      <c r="D44" s="80"/>
      <c r="E44" s="223" t="s">
        <v>222</v>
      </c>
      <c r="F44" s="81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5">
        <v>11</v>
      </c>
      <c r="B45" s="74">
        <v>11</v>
      </c>
      <c r="C45" s="76" t="s">
        <v>205</v>
      </c>
      <c r="D45" s="77"/>
      <c r="E45" s="77" t="s">
        <v>206</v>
      </c>
      <c r="F45" s="78"/>
      <c r="G45" s="65">
        <v>5</v>
      </c>
      <c r="H45" s="67"/>
      <c r="I45" s="65" t="s">
        <v>202</v>
      </c>
      <c r="J45" s="66"/>
      <c r="K45" s="66"/>
      <c r="L45" s="67"/>
      <c r="M45" s="65">
        <v>525322052</v>
      </c>
      <c r="N45" s="66"/>
      <c r="O45" s="67"/>
      <c r="P45" s="65">
        <v>146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96"/>
      <c r="B46" s="75"/>
      <c r="C46" s="243" t="s">
        <v>207</v>
      </c>
      <c r="D46" s="244"/>
      <c r="E46" s="244" t="s">
        <v>208</v>
      </c>
      <c r="F46" s="245"/>
      <c r="G46" s="239"/>
      <c r="H46" s="240"/>
      <c r="I46" s="239"/>
      <c r="J46" s="241"/>
      <c r="K46" s="241"/>
      <c r="L46" s="240"/>
      <c r="M46" s="239"/>
      <c r="N46" s="241"/>
      <c r="O46" s="240"/>
      <c r="P46" s="239"/>
      <c r="Q46" s="241"/>
      <c r="R46" s="241"/>
      <c r="S46" s="241"/>
      <c r="T46" s="24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5">
        <v>12</v>
      </c>
      <c r="B47" s="74">
        <v>12</v>
      </c>
      <c r="C47" s="224" t="s">
        <v>209</v>
      </c>
      <c r="D47" s="225"/>
      <c r="E47" s="225" t="s">
        <v>210</v>
      </c>
      <c r="F47" s="226"/>
      <c r="G47" s="227">
        <v>5</v>
      </c>
      <c r="H47" s="228"/>
      <c r="I47" s="227" t="s">
        <v>174</v>
      </c>
      <c r="J47" s="229"/>
      <c r="K47" s="229"/>
      <c r="L47" s="228"/>
      <c r="M47" s="227">
        <v>525546205</v>
      </c>
      <c r="N47" s="229"/>
      <c r="O47" s="228"/>
      <c r="P47" s="227">
        <v>146</v>
      </c>
      <c r="Q47" s="229"/>
      <c r="R47" s="229"/>
      <c r="S47" s="229"/>
      <c r="T47" s="2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67"/>
      <c r="B48" s="168"/>
      <c r="C48" s="231" t="s">
        <v>211</v>
      </c>
      <c r="D48" s="232"/>
      <c r="E48" s="232" t="s">
        <v>212</v>
      </c>
      <c r="F48" s="233"/>
      <c r="G48" s="234"/>
      <c r="H48" s="235"/>
      <c r="I48" s="234"/>
      <c r="J48" s="236"/>
      <c r="K48" s="236"/>
      <c r="L48" s="235"/>
      <c r="M48" s="234"/>
      <c r="N48" s="236"/>
      <c r="O48" s="235"/>
      <c r="P48" s="234"/>
      <c r="Q48" s="236"/>
      <c r="R48" s="236"/>
      <c r="S48" s="236"/>
      <c r="T48" s="2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4">
        <v>13</v>
      </c>
      <c r="C49" s="224" t="s">
        <v>213</v>
      </c>
      <c r="D49" s="225"/>
      <c r="E49" s="225" t="s">
        <v>214</v>
      </c>
      <c r="F49" s="226"/>
      <c r="G49" s="227">
        <v>5</v>
      </c>
      <c r="H49" s="228"/>
      <c r="I49" s="227" t="s">
        <v>215</v>
      </c>
      <c r="J49" s="229"/>
      <c r="K49" s="229"/>
      <c r="L49" s="228"/>
      <c r="M49" s="227">
        <v>520857931</v>
      </c>
      <c r="N49" s="229"/>
      <c r="O49" s="228"/>
      <c r="P49" s="227">
        <v>135</v>
      </c>
      <c r="Q49" s="229"/>
      <c r="R49" s="229"/>
      <c r="S49" s="229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3"/>
      <c r="B50" s="75"/>
      <c r="C50" s="231" t="s">
        <v>216</v>
      </c>
      <c r="D50" s="232"/>
      <c r="E50" s="232" t="s">
        <v>217</v>
      </c>
      <c r="F50" s="233"/>
      <c r="G50" s="234"/>
      <c r="H50" s="235"/>
      <c r="I50" s="234"/>
      <c r="J50" s="236"/>
      <c r="K50" s="236"/>
      <c r="L50" s="235"/>
      <c r="M50" s="234"/>
      <c r="N50" s="236"/>
      <c r="O50" s="235"/>
      <c r="P50" s="234"/>
      <c r="Q50" s="236"/>
      <c r="R50" s="236"/>
      <c r="S50" s="236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14</v>
      </c>
      <c r="B51" s="74">
        <v>14</v>
      </c>
      <c r="C51" s="248" t="s">
        <v>223</v>
      </c>
      <c r="D51" s="247"/>
      <c r="E51" s="249" t="s">
        <v>225</v>
      </c>
      <c r="F51" s="238"/>
      <c r="G51" s="239">
        <v>4</v>
      </c>
      <c r="H51" s="240"/>
      <c r="I51" s="251" t="s">
        <v>202</v>
      </c>
      <c r="J51" s="241"/>
      <c r="K51" s="241"/>
      <c r="L51" s="240"/>
      <c r="M51" s="239">
        <v>525546212</v>
      </c>
      <c r="N51" s="241"/>
      <c r="O51" s="240"/>
      <c r="P51" s="239">
        <v>138</v>
      </c>
      <c r="Q51" s="241"/>
      <c r="R51" s="241"/>
      <c r="S51" s="241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6"/>
      <c r="B52" s="87"/>
      <c r="C52" s="246" t="s">
        <v>224</v>
      </c>
      <c r="D52" s="88"/>
      <c r="E52" s="250" t="s">
        <v>226</v>
      </c>
      <c r="F52" s="89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9" t="s">
        <v>101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9"/>
      <c r="U54" s="2"/>
      <c r="V54" s="146" t="s">
        <v>119</v>
      </c>
      <c r="W54" s="147"/>
      <c r="X54" s="147"/>
      <c r="Y54" s="147"/>
      <c r="Z54" s="147"/>
      <c r="AA54" s="147"/>
      <c r="AB54" s="147"/>
      <c r="AC54" s="147"/>
      <c r="AD54" s="147"/>
      <c r="AE54" s="147"/>
      <c r="AF54" s="148"/>
      <c r="AG54" s="149"/>
      <c r="AH54" s="149"/>
      <c r="AI54" s="149"/>
      <c r="AJ54" s="14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0" t="s">
        <v>231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"/>
      <c r="V55" s="56">
        <f>LEN(A55)</f>
        <v>40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A56" s="252" t="s">
        <v>232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  <dataValidation allowBlank="1" showInputMessage="1" showErrorMessage="1" prompt="全日本は12人までです。こちらには入力できません。入力しても登録に反映されませんのでご注意ください。" sqref="G47:T50" xr:uid="{A22C8E8F-FFCD-45BB-9106-4C96A655C3FE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12" t="s">
        <v>11</v>
      </c>
      <c r="B1" s="212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212"/>
      <c r="B2" s="21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13" t="s">
        <v>18</v>
      </c>
      <c r="B4" s="214"/>
      <c r="C4" s="214"/>
      <c r="D4" s="214"/>
      <c r="E4" s="214"/>
      <c r="F4" s="214"/>
      <c r="G4" s="215"/>
      <c r="H4" s="5" t="s">
        <v>19</v>
      </c>
      <c r="I4" s="5" t="s">
        <v>20</v>
      </c>
      <c r="J4" s="216" t="s">
        <v>69</v>
      </c>
      <c r="K4" s="214"/>
      <c r="L4" s="214"/>
      <c r="M4" s="214"/>
      <c r="N4" s="214"/>
      <c r="O4" s="214"/>
      <c r="P4" s="214"/>
      <c r="Q4" s="215"/>
    </row>
    <row r="5" spans="1:41" ht="72" customHeight="1" thickBot="1">
      <c r="A5" s="217"/>
      <c r="B5" s="218"/>
      <c r="C5" s="218"/>
      <c r="D5" s="218"/>
      <c r="E5" s="218"/>
      <c r="F5" s="218"/>
      <c r="G5" s="219"/>
      <c r="H5" s="9" t="str">
        <f>IF(入力!J3="","",入力!J3)</f>
        <v>男子</v>
      </c>
      <c r="I5" s="9">
        <f>入力!Y25</f>
        <v>9</v>
      </c>
      <c r="J5" s="220"/>
      <c r="K5" s="221"/>
      <c r="L5" s="221"/>
      <c r="M5" s="221"/>
      <c r="N5" s="221"/>
      <c r="O5" s="221"/>
      <c r="P5" s="221"/>
      <c r="Q5" s="222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13004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黒澤</v>
      </c>
      <c r="D16" s="13" t="str">
        <f>IF(入力!E8="","",入力!E8)</f>
        <v>　崇</v>
      </c>
      <c r="E16" s="13" t="str">
        <f>IF(入力!C7="","",入力!C7)</f>
        <v>クロサワ</v>
      </c>
      <c r="F16" s="13" t="str">
        <f>IF(入力!E7="","",入力!E7)</f>
        <v>タカシ</v>
      </c>
      <c r="G16" s="13">
        <f>IF(入力!G7="","",入力!G7)</f>
        <v>508564719</v>
      </c>
      <c r="H16" s="13" t="str">
        <f>IF(入力!J7="","",入力!J7)</f>
        <v/>
      </c>
      <c r="I16" s="13" t="str">
        <f>IF(入力!M7="","",入力!M7)</f>
        <v>000330448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0044</v>
      </c>
      <c r="T16" s="13" t="str">
        <f>IF(入力!P8="","",入力!P8)</f>
        <v>千葉市稲毛区小中台町278－3</v>
      </c>
      <c r="U16" s="13" t="str">
        <f>IF(入力!AL7="","",入力!AL7)</f>
        <v>090</v>
      </c>
      <c r="V16" s="13" t="str">
        <f>IF(入力!AK8="","",入力!AK8)</f>
        <v>7403</v>
      </c>
      <c r="W16" s="13" t="str">
        <f>IF(入力!AP8="","",入力!AP8)</f>
        <v>8820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藤沢</v>
      </c>
      <c r="D17" s="13" t="str">
        <f>IF(入力!E10="","",入力!E10)</f>
        <v>哲</v>
      </c>
      <c r="E17" s="13" t="str">
        <f>IF(入力!C9="","",入力!C9)</f>
        <v>フジサワ</v>
      </c>
      <c r="F17" s="13" t="str">
        <f>IF(入力!E9="","",入力!E9)</f>
        <v>アキラ</v>
      </c>
      <c r="G17" s="13">
        <f>IF(入力!G9="","",入力!G9)</f>
        <v>525454869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0051</v>
      </c>
      <c r="T17" s="13" t="str">
        <f>IF(入力!P10="","",入力!P10)</f>
        <v>千葉市稲毛区園生町679‐2</v>
      </c>
      <c r="U17" s="13" t="str">
        <f>IF(入力!AL9="","",入力!AL9)</f>
        <v>090</v>
      </c>
      <c r="V17" s="13" t="str">
        <f>IF(入力!AK10="","",入力!AK10)</f>
        <v>4961</v>
      </c>
      <c r="W17" s="13" t="str">
        <f>IF(入力!AP10="","",入力!AP10)</f>
        <v>5484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森</v>
      </c>
      <c r="D22" s="13" t="str">
        <f>IF(入力!E16="","",入力!E16)</f>
        <v>知子</v>
      </c>
      <c r="E22" s="13" t="str">
        <f>IF(入力!C15="","",入力!C15)</f>
        <v>モリ</v>
      </c>
      <c r="F22" s="13" t="str">
        <f>IF(入力!E15="","",入力!E15)</f>
        <v>トモコ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262</v>
      </c>
      <c r="S22" s="13" t="str">
        <f>IF(入力!W15="","",入力!W15)</f>
        <v>0021</v>
      </c>
      <c r="T22" s="13" t="str">
        <f>IF(入力!P16="","",入力!P16)</f>
        <v>千葉市花見川区花園町2451－7</v>
      </c>
      <c r="U22" s="13" t="str">
        <f>IF(入力!AL15="","",入力!AL15)</f>
        <v>080</v>
      </c>
      <c r="V22" s="13" t="str">
        <f>IF(入力!AK16="","",入力!AK16)</f>
        <v>6601</v>
      </c>
      <c r="W22" s="13" t="str">
        <f>IF(入力!AP16="","",入力!AP16)</f>
        <v>4498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朴</v>
      </c>
      <c r="D24" s="51" t="str">
        <f>VLOOKUP($B$51,$A$53:$F$352,4)</f>
        <v>齋惟</v>
      </c>
      <c r="E24" s="51" t="str">
        <f>VLOOKUP($B$51,$A$53:$F$352,5)</f>
        <v>パク</v>
      </c>
      <c r="F24" s="51" t="str">
        <f>VLOOKUP($B$51,$A$53:$F$352,6)</f>
        <v>ジェユ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朴</v>
      </c>
      <c r="D53" s="13" t="str">
        <f>IF(入力!E26="","",入力!E26)</f>
        <v>齋惟</v>
      </c>
      <c r="E53" s="13" t="str">
        <f>IF(入力!C25="","",入力!C25)</f>
        <v>パク</v>
      </c>
      <c r="F53" s="13" t="str">
        <f>IF(入力!E25="","",入力!E25)</f>
        <v>ジェユ</v>
      </c>
      <c r="G53" s="13">
        <f>IF(入力!M25="","",入力!M25)</f>
        <v>520670752</v>
      </c>
      <c r="H53" s="13" t="str">
        <f>IF(入力!I25="","",入力!I25)</f>
        <v>千葉市立園生小学校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竹内</v>
      </c>
      <c r="D54" s="13" t="str">
        <f>IF(入力!E28="","",入力!E28)</f>
        <v>直生</v>
      </c>
      <c r="E54" s="13" t="str">
        <f>IF(入力!C27="","",入力!C27)</f>
        <v>タケウチ</v>
      </c>
      <c r="F54" s="13" t="str">
        <f>IF(入力!E27="","",入力!E27)</f>
        <v>ナオ</v>
      </c>
      <c r="G54" s="13">
        <f>IF(入力!M27="","",入力!M27)</f>
        <v>521508092</v>
      </c>
      <c r="H54" s="13" t="str">
        <f>IF(入力!I27="","",入力!I27)</f>
        <v>千葉市立草野小学校</v>
      </c>
      <c r="I54" s="13">
        <f>IF(入力!G27="","",入力!G27)</f>
        <v>6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谷井</v>
      </c>
      <c r="D55" s="13" t="str">
        <f>IF(入力!E30="","",入力!E30)</f>
        <v>皇貴</v>
      </c>
      <c r="E55" s="13" t="str">
        <f>IF(入力!C29="","",入力!C29)</f>
        <v>タニイ</v>
      </c>
      <c r="F55" s="13" t="str">
        <f>IF(入力!E29="","",入力!E29)</f>
        <v>コウキ</v>
      </c>
      <c r="G55" s="13">
        <f>IF(入力!M29="","",入力!M29)</f>
        <v>521964621</v>
      </c>
      <c r="H55" s="13" t="str">
        <f>IF(入力!I29="","",入力!I29)</f>
        <v>千葉市立朝日ヶ丘小学校</v>
      </c>
      <c r="I55" s="13">
        <f>IF(入力!G29="","",入力!G29)</f>
        <v>6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髙田</v>
      </c>
      <c r="D56" s="13" t="str">
        <f>IF(入力!E32="","",入力!E32)</f>
        <v>陽生</v>
      </c>
      <c r="E56" s="13" t="str">
        <f>IF(入力!C31="","",入力!C31)</f>
        <v>タカダ</v>
      </c>
      <c r="F56" s="13" t="str">
        <f>IF(入力!E31="","",入力!E31)</f>
        <v>ハルキ</v>
      </c>
      <c r="G56" s="13">
        <f>IF(入力!M31="","",入力!M31)</f>
        <v>521964638</v>
      </c>
      <c r="H56" s="13" t="str">
        <f>IF(入力!I31="","",入力!I31)</f>
        <v>千葉市立小中台小学校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古郡</v>
      </c>
      <c r="D57" s="13" t="str">
        <f>IF(入力!E34="","",入力!E34)</f>
        <v>舜大</v>
      </c>
      <c r="E57" s="13" t="str">
        <f>IF(入力!C33="","",入力!C33)</f>
        <v>フルゴオリ</v>
      </c>
      <c r="F57" s="13" t="str">
        <f>IF(入力!E33="","",入力!E33)</f>
        <v>シュンタ</v>
      </c>
      <c r="G57" s="13">
        <f>IF(入力!M33="","",入力!M33)</f>
        <v>523112389</v>
      </c>
      <c r="H57" s="13" t="str">
        <f>IF(入力!I33="","",入力!I33)</f>
        <v>千葉市立高洲第三小学校</v>
      </c>
      <c r="I57" s="13">
        <f>IF(入力!G33="","",入力!G33)</f>
        <v>6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</v>
      </c>
      <c r="D58" s="13" t="str">
        <f>IF(入力!E36="","",入力!E36)</f>
        <v>壮亮</v>
      </c>
      <c r="E58" s="13" t="str">
        <f>IF(入力!C35="","",入力!C35)</f>
        <v>モリ</v>
      </c>
      <c r="F58" s="13" t="str">
        <f>IF(入力!E35="","",入力!E35)</f>
        <v>ソウスケ</v>
      </c>
      <c r="G58" s="13">
        <f>IF(入力!M35="","",入力!M35)</f>
        <v>524063802</v>
      </c>
      <c r="H58" s="13" t="str">
        <f>IF(入力!I35="","",入力!I35)</f>
        <v>千葉市立花園小学校</v>
      </c>
      <c r="I58" s="13">
        <f>IF(入力!G35="","",入力!G35)</f>
        <v>6</v>
      </c>
      <c r="J58" s="13">
        <f>IF(入力!P35="","",入力!P35)</f>
        <v>165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板垣</v>
      </c>
      <c r="D59" s="13" t="str">
        <f>IF(入力!E38="","",入力!E38)</f>
        <v>圭祐</v>
      </c>
      <c r="E59" s="13" t="str">
        <f>IF(入力!C37="","",入力!C37)</f>
        <v>イタガキ</v>
      </c>
      <c r="F59" s="13" t="str">
        <f>IF(入力!E37="","",入力!E37)</f>
        <v>ケイスケ</v>
      </c>
      <c r="G59" s="13">
        <f>IF(入力!M37="","",入力!M37)</f>
        <v>525115975</v>
      </c>
      <c r="H59" s="13" t="str">
        <f>IF(入力!I37="","",入力!I37)</f>
        <v>千葉市立園生小学校</v>
      </c>
      <c r="I59" s="13">
        <f>IF(入力!G37="","",入力!G37)</f>
        <v>6</v>
      </c>
      <c r="J59" s="13">
        <f>IF(入力!P37="","",入力!P37)</f>
        <v>162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柳</v>
      </c>
      <c r="D60" s="13" t="str">
        <f>IF(入力!E40="","",入力!E40)</f>
        <v>天翔</v>
      </c>
      <c r="E60" s="13" t="str">
        <f>IF(入力!C39="","",入力!C39)</f>
        <v>ヤナギ</v>
      </c>
      <c r="F60" s="13" t="str">
        <f>IF(入力!E39="","",入力!E39)</f>
        <v>ハルト</v>
      </c>
      <c r="G60" s="13">
        <f>IF(入力!M39="","",入力!M39)</f>
        <v>521508108</v>
      </c>
      <c r="H60" s="13" t="str">
        <f>IF(入力!I39="","",入力!I39)</f>
        <v>千葉市立西小中台小学校</v>
      </c>
      <c r="I60" s="13">
        <f>IF(入力!G39="","",入力!G39)</f>
        <v>5</v>
      </c>
      <c r="J60" s="13">
        <f>IF(入力!P39="","",入力!P39)</f>
        <v>178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加藤</v>
      </c>
      <c r="D61" s="13" t="str">
        <f>IF(入力!E42="","",入力!E42)</f>
        <v>蒼人</v>
      </c>
      <c r="E61" s="13" t="str">
        <f>IF(入力!C41="","",入力!C41)</f>
        <v>カトウ</v>
      </c>
      <c r="F61" s="13" t="str">
        <f>IF(入力!E41="","",入力!E41)</f>
        <v>アオト</v>
      </c>
      <c r="G61" s="13">
        <f>IF(入力!M41="","",入力!M41)</f>
        <v>523112419</v>
      </c>
      <c r="H61" s="13" t="str">
        <f>IF(入力!I41="","",入力!I41)</f>
        <v>千葉市立小中台小学校</v>
      </c>
      <c r="I61" s="13">
        <f>IF(入力!G41="","",入力!G41)</f>
        <v>5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植草</v>
      </c>
      <c r="D62" s="13" t="str">
        <f>IF(入力!E44="","",入力!E44)</f>
        <v>耀斗</v>
      </c>
      <c r="E62" s="13" t="str">
        <f>IF(入力!C43="","",入力!C43)</f>
        <v>ウエクサ</v>
      </c>
      <c r="F62" s="13" t="str">
        <f>IF(入力!E43="","",入力!E43)</f>
        <v>アキト</v>
      </c>
      <c r="G62" s="13">
        <f>IF(入力!M43="","",入力!M43)</f>
        <v>525262501</v>
      </c>
      <c r="H62" s="13" t="str">
        <f>IF(入力!I43="","",入力!I43)</f>
        <v>千葉市立幕張東小学校</v>
      </c>
      <c r="I62" s="13">
        <f>IF(入力!G43="","",入力!G43)</f>
        <v>5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萬浪</v>
      </c>
      <c r="D63" s="13" t="str">
        <f>IF(入力!E46="","",入力!E46)</f>
        <v>瑛心</v>
      </c>
      <c r="E63" s="13" t="str">
        <f>IF(入力!C45="","",入力!C45)</f>
        <v>マンナミ</v>
      </c>
      <c r="F63" s="13" t="str">
        <f>IF(入力!E45="","",入力!E45)</f>
        <v>エイシン</v>
      </c>
      <c r="G63" s="13">
        <f>IF(入力!M45="","",入力!M45)</f>
        <v>525322052</v>
      </c>
      <c r="H63" s="13" t="str">
        <f>IF(入力!I45="","",入力!I45)</f>
        <v>千葉市立小中台小学校</v>
      </c>
      <c r="I63" s="13">
        <f>IF(入力!G45="","",入力!G45)</f>
        <v>5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宮田</v>
      </c>
      <c r="D64" s="13" t="str">
        <f>IF(入力!E48="","",入力!E48)</f>
        <v>勘輔</v>
      </c>
      <c r="E64" s="13" t="str">
        <f>IF(入力!C47="","",入力!C47)</f>
        <v>ミヤタ</v>
      </c>
      <c r="F64" s="13" t="str">
        <f>IF(入力!E47="","",入力!E47)</f>
        <v>カンスケ</v>
      </c>
      <c r="G64" s="13">
        <f>IF(入力!M47="","",入力!M47)</f>
        <v>525546205</v>
      </c>
      <c r="H64" s="13" t="str">
        <f>IF(入力!I47="","",入力!I47)</f>
        <v>千葉市立朝日ヶ丘小学校</v>
      </c>
      <c r="I64" s="13">
        <f>IF(入力!G47="","",入力!G47)</f>
        <v>5</v>
      </c>
      <c r="J64" s="13">
        <f>IF(入力!P47="","",入力!P47)</f>
        <v>146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屋井</v>
      </c>
      <c r="D65" s="13" t="str">
        <f>IF(入力!E50="","",入力!E50)</f>
        <v>皇龍</v>
      </c>
      <c r="E65" s="13" t="str">
        <f>IF(入力!C49="","",入力!C49)</f>
        <v>オクイ</v>
      </c>
      <c r="F65" s="13" t="str">
        <f>IF(入力!E49="","",入力!E49)</f>
        <v>コウリュウ</v>
      </c>
      <c r="G65" s="13">
        <f>IF(入力!M49="","",入力!M49)</f>
        <v>520857931</v>
      </c>
      <c r="H65" s="13" t="str">
        <f>IF(入力!I49="","",入力!I49)</f>
        <v>袖ヶ浦市立蔵波小学校</v>
      </c>
      <c r="I65" s="13">
        <f>IF(入力!G49="","",入力!G49)</f>
        <v>5</v>
      </c>
      <c r="J65" s="13">
        <f>IF(入力!P49="","",入力!P49)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山口</v>
      </c>
      <c r="D66" s="13" t="str">
        <f>IF(入力!E52="","",入力!E52)</f>
        <v>大誠</v>
      </c>
      <c r="E66" s="13" t="str">
        <f>IF(入力!C51="","",入力!C51)</f>
        <v>ヤマグチ</v>
      </c>
      <c r="F66" s="13" t="str">
        <f>IF(入力!E51="","",入力!E51)</f>
        <v>タイセイ</v>
      </c>
      <c r="G66" s="13">
        <f>IF(入力!M51="","",入力!M51)</f>
        <v>525546212</v>
      </c>
      <c r="H66" s="13" t="str">
        <f>IF(入力!I51="","",入力!I51)</f>
        <v>千葉市立小中台小学校</v>
      </c>
      <c r="I66" s="13">
        <f>IF(入力!G51="","",入力!G51)</f>
        <v>4</v>
      </c>
      <c r="J66" s="13">
        <f>IF(入力!P51="","",入力!P51)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forest_skrz@outlook.jp</cp:lastModifiedBy>
  <cp:lastPrinted>2016-05-09T15:17:35Z</cp:lastPrinted>
  <dcterms:created xsi:type="dcterms:W3CDTF">2014-04-05T09:56:00Z</dcterms:created>
  <dcterms:modified xsi:type="dcterms:W3CDTF">2025-09-14T06:32:23Z</dcterms:modified>
</cp:coreProperties>
</file>