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7ef0086b8010f74/デスクトップ/バレー/"/>
    </mc:Choice>
  </mc:AlternateContent>
  <xr:revisionPtr revIDLastSave="236" documentId="8_{630ADDC6-6FB5-4865-BE89-0F5F90D04AD1}" xr6:coauthVersionLast="47" xr6:coauthVersionMax="47" xr10:uidLastSave="{1A9CE49E-E710-4E17-92C0-3DB8F02DDEFA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5180" windowHeight="161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<sst xmlns="http://schemas.openxmlformats.org/spreadsheetml/2006/main" count="314" uniqueCount="236">
  <si>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</si>
  <si>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</si>
  <si>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</si>
  <si>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</si>
  <si>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</si>
  <si>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</si>
  <si>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</si>
  <si>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</si>
  <si>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</si>
  <si>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</si>
  <si>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</si>
  <si>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</si>
  <si>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</si>
  <si>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</si>
  <si>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</si>
  <si>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</si>
  <si>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</si>
  <si>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</si>
  <si>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</si>
  <si>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</si>
  <si>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</si>
  <si>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</si>
  <si>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</si>
  <si>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</si>
  <si>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</si>
  <si>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</si>
  <si>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</si>
  <si>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</si>
  <si>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</si>
  <si>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</si>
  <si>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</si>
  <si>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</si>
  <si>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</si>
  <si>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</si>
  <si>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</si>
  <si>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</si>
  <si>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</si>
  <si>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</si>
  <si>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</si>
  <si>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</si>
  <si>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</si>
  <si>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</si>
  <si>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</si>
  <si>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</si>
  <si>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</si>
  <si>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</si>
  <si>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</si>
  <si>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</si>
  <si>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</si>
  <si>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</si>
  <si>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</si>
  <si>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</si>
  <si>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</si>
  <si>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</si>
  <si>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</si>
  <si>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</si>
  <si>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</si>
  <si>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</si>
  <si>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</si>
  <si>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</si>
  <si>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</si>
  <si>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</si>
  <si>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</si>
  <si>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</si>
  <si>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</si>
  <si>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</si>
  <si>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</si>
  <si>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</si>
  <si>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</si>
  <si>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</si>
  <si>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</si>
  <si>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</si>
  <si>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</si>
  <si>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</si>
  <si>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</si>
  <si>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</si>
  <si>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</si>
  <si>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</si>
  <si>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</si>
  <si>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</si>
  <si>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</si>
  <si>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</si>
  <si>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</si>
  <si>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</si>
  <si>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</si>
  <si>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</si>
  <si>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</si>
  <si>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</si>
  <si>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</si>
  <si>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</si>
  <si>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</si>
  <si>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</si>
  <si>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</si>
  <si>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</si>
  <si>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</si>
  <si>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</si>
  <si>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</si>
  <si>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</si>
  <si>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</si>
  <si>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</si>
  <si>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</si>
  <si>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</si>
  <si>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</si>
  <si>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</si>
  <si>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</si>
  <si>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</si>
  <si>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</si>
  <si>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</si>
  <si>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</si>
  <si>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</si>
  <si>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</si>
  <si>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</si>
  <si>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</si>
  <si>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</si>
  <si>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</si>
  <si>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</si>
  <si>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</si>
  <si>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</si>
  <si>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</si>
  <si>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</si>
  <si>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</si>
  <si>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</si>
  <si>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</si>
  <si>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</si>
  <si>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</si>
  <si>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</si>
  <si>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</si>
  <si>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</si>
  <si>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</si>
  <si>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</si>
  <si>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</si>
  <si>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</si>
  <si>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</si>
  <si>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テッペン</t>
    <phoneticPr fontId="2"/>
  </si>
  <si>
    <t>てっぺん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</si>
  <si>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</si>
  <si>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</si>
  <si>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</si>
  <si>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クロサワ</t>
    <phoneticPr fontId="2"/>
  </si>
  <si>
    <t>黒澤</t>
    <rPh sb="0" eb="2">
      <t>クロサワ</t>
    </rPh>
    <phoneticPr fontId="2"/>
  </si>
  <si>
    <t>タカシ</t>
    <phoneticPr fontId="2"/>
  </si>
  <si>
    <t>崇</t>
    <rPh sb="0" eb="1">
      <t>タカシ</t>
    </rPh>
    <phoneticPr fontId="2"/>
  </si>
  <si>
    <t>263</t>
    <phoneticPr fontId="2"/>
  </si>
  <si>
    <t>0044</t>
    <phoneticPr fontId="2"/>
  </si>
  <si>
    <t>090</t>
    <phoneticPr fontId="2"/>
  </si>
  <si>
    <t>7403</t>
    <phoneticPr fontId="2"/>
  </si>
  <si>
    <t>8820</t>
    <phoneticPr fontId="2"/>
  </si>
  <si>
    <t>千葉市稲毛区小中台町278-3</t>
    <rPh sb="0" eb="6">
      <t>チバシイナゲク</t>
    </rPh>
    <rPh sb="6" eb="10">
      <t>コナカダイチョウ</t>
    </rPh>
    <phoneticPr fontId="2"/>
  </si>
  <si>
    <t>オクイ</t>
    <phoneticPr fontId="2"/>
  </si>
  <si>
    <t>屋井</t>
    <rPh sb="0" eb="2">
      <t>オクイ</t>
    </rPh>
    <phoneticPr fontId="2"/>
  </si>
  <si>
    <t>トシユキ</t>
    <phoneticPr fontId="2"/>
  </si>
  <si>
    <t>利之</t>
    <rPh sb="0" eb="2">
      <t>トシユキ</t>
    </rPh>
    <phoneticPr fontId="2"/>
  </si>
  <si>
    <t>フジサワ</t>
    <phoneticPr fontId="2"/>
  </si>
  <si>
    <t>アキラ</t>
    <phoneticPr fontId="2"/>
  </si>
  <si>
    <t>藤沢</t>
    <rPh sb="0" eb="2">
      <t>フジサワ</t>
    </rPh>
    <phoneticPr fontId="2"/>
  </si>
  <si>
    <t>哲</t>
    <rPh sb="0" eb="1">
      <t>テツ</t>
    </rPh>
    <phoneticPr fontId="2"/>
  </si>
  <si>
    <t>0051</t>
    <phoneticPr fontId="2"/>
  </si>
  <si>
    <t>4961</t>
    <phoneticPr fontId="2"/>
  </si>
  <si>
    <t>5484</t>
    <phoneticPr fontId="2"/>
  </si>
  <si>
    <t>ヤマグチ</t>
    <phoneticPr fontId="2"/>
  </si>
  <si>
    <t>山口</t>
    <rPh sb="0" eb="2">
      <t>ヤマグチ</t>
    </rPh>
    <phoneticPr fontId="2"/>
  </si>
  <si>
    <t>アツキ</t>
    <phoneticPr fontId="2"/>
  </si>
  <si>
    <t>敦希</t>
    <rPh sb="0" eb="1">
      <t>トン</t>
    </rPh>
    <rPh sb="1" eb="2">
      <t>キ</t>
    </rPh>
    <phoneticPr fontId="2"/>
  </si>
  <si>
    <t>0043</t>
    <phoneticPr fontId="2"/>
  </si>
  <si>
    <t>千葉市稲毛区小仲台5-2-1-127</t>
    <rPh sb="0" eb="3">
      <t>チバシ</t>
    </rPh>
    <rPh sb="3" eb="6">
      <t>イナゲク</t>
    </rPh>
    <rPh sb="6" eb="9">
      <t>コナカダイ</t>
    </rPh>
    <phoneticPr fontId="2"/>
  </si>
  <si>
    <r>
      <t>千葉市稲毛区園生町</t>
    </r>
    <r>
      <rPr>
        <sz val="10"/>
        <color rgb="FF000000"/>
        <rFont val="ＭＳ Ｐゴシック"/>
        <family val="1"/>
        <charset val="128"/>
      </rPr>
      <t>679-2</t>
    </r>
    <rPh sb="0" eb="3">
      <t>チバシ</t>
    </rPh>
    <rPh sb="3" eb="6">
      <t>イナゲク</t>
    </rPh>
    <rPh sb="6" eb="9">
      <t>ソンノウチョウ</t>
    </rPh>
    <phoneticPr fontId="2"/>
  </si>
  <si>
    <t>6769</t>
    <phoneticPr fontId="2"/>
  </si>
  <si>
    <t>5953</t>
    <phoneticPr fontId="2"/>
  </si>
  <si>
    <t>コウリュウ</t>
    <phoneticPr fontId="2"/>
  </si>
  <si>
    <t>皇龍</t>
    <rPh sb="0" eb="1">
      <t>スベラギ</t>
    </rPh>
    <rPh sb="1" eb="2">
      <t>リュウ</t>
    </rPh>
    <phoneticPr fontId="2"/>
  </si>
  <si>
    <t>マンナミ</t>
    <phoneticPr fontId="2"/>
  </si>
  <si>
    <t>エイシン</t>
    <phoneticPr fontId="2"/>
  </si>
  <si>
    <t>ミヤタ</t>
    <phoneticPr fontId="2"/>
  </si>
  <si>
    <t>カンスケ</t>
    <phoneticPr fontId="2"/>
  </si>
  <si>
    <t>ヤナギ</t>
    <phoneticPr fontId="2"/>
  </si>
  <si>
    <t>ハルト</t>
    <phoneticPr fontId="2"/>
  </si>
  <si>
    <t>カトウ</t>
    <phoneticPr fontId="2"/>
  </si>
  <si>
    <t>アオト</t>
    <phoneticPr fontId="2"/>
  </si>
  <si>
    <t>ウエクサ</t>
    <phoneticPr fontId="2"/>
  </si>
  <si>
    <t>アキト</t>
    <phoneticPr fontId="2"/>
  </si>
  <si>
    <t>オオツカ</t>
    <phoneticPr fontId="2"/>
  </si>
  <si>
    <t>タイチ</t>
    <phoneticPr fontId="2"/>
  </si>
  <si>
    <t>セキヤ</t>
    <phoneticPr fontId="2"/>
  </si>
  <si>
    <t>カノン</t>
    <phoneticPr fontId="2"/>
  </si>
  <si>
    <t>タイセイ</t>
    <phoneticPr fontId="2"/>
  </si>
  <si>
    <t>クボ</t>
    <phoneticPr fontId="2"/>
  </si>
  <si>
    <t>タイキ</t>
    <phoneticPr fontId="2"/>
  </si>
  <si>
    <t>ナカダイ</t>
    <phoneticPr fontId="2"/>
  </si>
  <si>
    <t>ミツル</t>
    <phoneticPr fontId="2"/>
  </si>
  <si>
    <t>マツイ</t>
    <phoneticPr fontId="2"/>
  </si>
  <si>
    <t>ソウタ</t>
    <phoneticPr fontId="2"/>
  </si>
  <si>
    <t>スズキ</t>
    <phoneticPr fontId="2"/>
  </si>
  <si>
    <t>ケイ</t>
    <phoneticPr fontId="2"/>
  </si>
  <si>
    <t>萬浪</t>
    <rPh sb="0" eb="1">
      <t>マン</t>
    </rPh>
    <rPh sb="1" eb="2">
      <t>ナミ</t>
    </rPh>
    <phoneticPr fontId="2"/>
  </si>
  <si>
    <t>瑛心</t>
    <rPh sb="0" eb="1">
      <t>エイ</t>
    </rPh>
    <rPh sb="1" eb="2">
      <t>ココロ</t>
    </rPh>
    <phoneticPr fontId="2"/>
  </si>
  <si>
    <t>宮田</t>
    <rPh sb="0" eb="2">
      <t>ミヤタ</t>
    </rPh>
    <phoneticPr fontId="2"/>
  </si>
  <si>
    <t>勘輔</t>
    <rPh sb="0" eb="2">
      <t>カンスケ</t>
    </rPh>
    <phoneticPr fontId="2"/>
  </si>
  <si>
    <t>柳</t>
    <rPh sb="0" eb="1">
      <t>ヤナギ</t>
    </rPh>
    <phoneticPr fontId="2"/>
  </si>
  <si>
    <t>天翔</t>
    <rPh sb="0" eb="1">
      <t>テン</t>
    </rPh>
    <rPh sb="1" eb="2">
      <t>ショウ</t>
    </rPh>
    <phoneticPr fontId="2"/>
  </si>
  <si>
    <t>加藤</t>
    <rPh sb="0" eb="2">
      <t>カトウ</t>
    </rPh>
    <phoneticPr fontId="2"/>
  </si>
  <si>
    <t>蒼人</t>
    <rPh sb="0" eb="1">
      <t>アオ</t>
    </rPh>
    <rPh sb="1" eb="2">
      <t>ジン</t>
    </rPh>
    <phoneticPr fontId="2"/>
  </si>
  <si>
    <t>植草</t>
    <rPh sb="0" eb="2">
      <t>ウエクサ</t>
    </rPh>
    <phoneticPr fontId="2"/>
  </si>
  <si>
    <t>耀斗</t>
    <rPh sb="0" eb="1">
      <t>ヨウ</t>
    </rPh>
    <rPh sb="1" eb="2">
      <t>ト</t>
    </rPh>
    <phoneticPr fontId="2"/>
  </si>
  <si>
    <t>大塚</t>
    <rPh sb="0" eb="2">
      <t>オオツカ</t>
    </rPh>
    <phoneticPr fontId="2"/>
  </si>
  <si>
    <t>泰知</t>
    <rPh sb="0" eb="2">
      <t>タイチ</t>
    </rPh>
    <phoneticPr fontId="2"/>
  </si>
  <si>
    <t>関谷</t>
    <rPh sb="0" eb="2">
      <t>セキタニ</t>
    </rPh>
    <phoneticPr fontId="2"/>
  </si>
  <si>
    <t>奏音</t>
    <rPh sb="0" eb="1">
      <t>カナ</t>
    </rPh>
    <rPh sb="1" eb="2">
      <t>オト</t>
    </rPh>
    <phoneticPr fontId="2"/>
  </si>
  <si>
    <t>大誠</t>
    <rPh sb="0" eb="1">
      <t>ダイ</t>
    </rPh>
    <rPh sb="1" eb="2">
      <t>マコト</t>
    </rPh>
    <phoneticPr fontId="2"/>
  </si>
  <si>
    <t>久保</t>
    <rPh sb="0" eb="2">
      <t>クボ</t>
    </rPh>
    <phoneticPr fontId="2"/>
  </si>
  <si>
    <t>太樹</t>
    <rPh sb="0" eb="1">
      <t>フト</t>
    </rPh>
    <rPh sb="1" eb="2">
      <t>ジュ</t>
    </rPh>
    <phoneticPr fontId="2"/>
  </si>
  <si>
    <t>中臺</t>
    <rPh sb="0" eb="2">
      <t>ナカダイ</t>
    </rPh>
    <phoneticPr fontId="2"/>
  </si>
  <si>
    <t>光尊</t>
    <rPh sb="0" eb="1">
      <t>ヒカ</t>
    </rPh>
    <rPh sb="1" eb="2">
      <t>トウト</t>
    </rPh>
    <phoneticPr fontId="2"/>
  </si>
  <si>
    <t>松井</t>
    <rPh sb="0" eb="2">
      <t>マツイ</t>
    </rPh>
    <phoneticPr fontId="2"/>
  </si>
  <si>
    <t>湊太</t>
    <rPh sb="0" eb="1">
      <t>ミナト</t>
    </rPh>
    <rPh sb="1" eb="2">
      <t>フト</t>
    </rPh>
    <phoneticPr fontId="2"/>
  </si>
  <si>
    <t>鈴木</t>
    <rPh sb="0" eb="2">
      <t>スズキ</t>
    </rPh>
    <phoneticPr fontId="2"/>
  </si>
  <si>
    <t>暁斗</t>
    <rPh sb="0" eb="1">
      <t>アカツキ</t>
    </rPh>
    <rPh sb="1" eb="2">
      <t>ト</t>
    </rPh>
    <phoneticPr fontId="2"/>
  </si>
  <si>
    <t>圭</t>
    <rPh sb="0" eb="1">
      <t>ケイ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</si>
  <si>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</si>
  <si>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千葉市立朝日ヶ丘小学校</t>
    <rPh sb="0" eb="4">
      <t>チバシリツ</t>
    </rPh>
    <rPh sb="4" eb="11">
      <t>アサヒガオカショウガッコウ</t>
    </rPh>
    <phoneticPr fontId="2"/>
  </si>
  <si>
    <t>千葉市立西小中台小学校</t>
    <rPh sb="0" eb="4">
      <t>チバシリツ</t>
    </rPh>
    <rPh sb="4" eb="5">
      <t>ニシ</t>
    </rPh>
    <rPh sb="5" eb="8">
      <t>コナカダイ</t>
    </rPh>
    <rPh sb="8" eb="11">
      <t>ショウガッコウ</t>
    </rPh>
    <phoneticPr fontId="2"/>
  </si>
  <si>
    <t>千葉市立小中台小学校</t>
    <rPh sb="0" eb="4">
      <t>チバシリツ</t>
    </rPh>
    <rPh sb="4" eb="10">
      <t>コナカダイショウガッコウ</t>
    </rPh>
    <phoneticPr fontId="2"/>
  </si>
  <si>
    <t>千葉市立幕張東小学校</t>
    <rPh sb="0" eb="4">
      <t>チバシリツ</t>
    </rPh>
    <rPh sb="4" eb="7">
      <t>マクハリヒガシ</t>
    </rPh>
    <rPh sb="7" eb="10">
      <t>ショウガッコウ</t>
    </rPh>
    <phoneticPr fontId="2"/>
  </si>
  <si>
    <t>千葉市立小中台南小学校</t>
    <rPh sb="0" eb="4">
      <t>チバシリツ</t>
    </rPh>
    <rPh sb="4" eb="11">
      <t>コナカダイミナミショウガッコウ</t>
    </rPh>
    <phoneticPr fontId="2"/>
  </si>
  <si>
    <t>千葉市立柏台小学校</t>
    <rPh sb="0" eb="4">
      <t>チバシリツ</t>
    </rPh>
    <rPh sb="4" eb="6">
      <t>カシワダイ</t>
    </rPh>
    <rPh sb="6" eb="9">
      <t>ショウガッコウ</t>
    </rPh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</si>
  <si>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</si>
  <si>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千葉市立園生小学校</t>
    <rPh sb="0" eb="4">
      <t>チバシリツ</t>
    </rPh>
    <rPh sb="4" eb="6">
      <t>ソンノウ</t>
    </rPh>
    <rPh sb="6" eb="9">
      <t>ショウガッコウ</t>
    </rPh>
    <phoneticPr fontId="2"/>
  </si>
  <si>
    <t>千葉で1番元気で、1番挨拶ができて、1番強くて、1番いいチームを目指して活動しています。</t>
    <phoneticPr fontId="2"/>
  </si>
  <si>
    <t>袖ヶ浦市立蔵波小学校</t>
    <rPh sb="0" eb="4">
      <t>ソデガウラシ</t>
    </rPh>
    <rPh sb="4" eb="5">
      <t>リツ</t>
    </rPh>
    <rPh sb="5" eb="10">
      <t>クラナミショウガッコウ</t>
    </rPh>
    <phoneticPr fontId="2"/>
  </si>
  <si>
    <t>299</t>
    <phoneticPr fontId="2"/>
  </si>
  <si>
    <t>0257</t>
    <phoneticPr fontId="2"/>
  </si>
  <si>
    <t>千葉県袖ケ浦市神納2452-9</t>
    <rPh sb="0" eb="3">
      <t>チバケン</t>
    </rPh>
    <rPh sb="3" eb="7">
      <t>ソデガウラシ</t>
    </rPh>
    <rPh sb="7" eb="9">
      <t>カンノウ</t>
    </rPh>
    <phoneticPr fontId="2"/>
  </si>
  <si>
    <t>4848</t>
    <phoneticPr fontId="2"/>
  </si>
  <si>
    <t>1806</t>
    <phoneticPr fontId="2"/>
  </si>
  <si>
    <t>①</t>
    <phoneticPr fontId="2"/>
  </si>
  <si>
    <t>000330448</t>
    <phoneticPr fontId="2"/>
  </si>
  <si>
    <t>0196525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</si>
</sst>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7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7" fillId="0" borderId="6" xfId="0" applyNumberFormat="1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6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M9" sqref="M9:O1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8" t="s">
        <v>114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5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13"/>
      <c r="L2" s="213"/>
      <c r="M2" s="213"/>
      <c r="N2" s="213"/>
      <c r="O2" s="214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10" t="s">
        <v>89</v>
      </c>
      <c r="K3" s="211"/>
      <c r="L3" s="211"/>
      <c r="M3" s="211"/>
      <c r="N3" s="211"/>
      <c r="O3" s="212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3" t="s">
        <v>111</v>
      </c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3" t="s">
        <v>122</v>
      </c>
      <c r="B4" s="224"/>
      <c r="C4" s="215">
        <v>434146625</v>
      </c>
      <c r="D4" s="216"/>
      <c r="E4" s="216"/>
      <c r="F4" s="216"/>
      <c r="G4" s="216"/>
      <c r="H4" s="216"/>
      <c r="I4" s="217"/>
      <c r="J4" s="227" t="s">
        <v>116</v>
      </c>
      <c r="K4" s="228"/>
      <c r="L4" s="228"/>
      <c r="M4" s="228"/>
      <c r="N4" s="228"/>
      <c r="O4" s="229"/>
      <c r="P4" s="158" t="s">
        <v>93</v>
      </c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5" t="s">
        <v>115</v>
      </c>
      <c r="B5" s="226"/>
      <c r="C5" s="218"/>
      <c r="D5" s="219"/>
      <c r="E5" s="219"/>
      <c r="F5" s="219"/>
      <c r="G5" s="219"/>
      <c r="H5" s="219"/>
      <c r="I5" s="220"/>
      <c r="J5" s="188">
        <v>13004</v>
      </c>
      <c r="K5" s="188"/>
      <c r="L5" s="188"/>
      <c r="M5" s="188"/>
      <c r="N5" s="188"/>
      <c r="O5" s="188"/>
      <c r="P5" s="159" t="s">
        <v>136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59" t="s">
        <v>137</v>
      </c>
      <c r="AF5" s="160"/>
      <c r="AG5" s="160"/>
      <c r="AH5" s="160"/>
      <c r="AI5" s="160"/>
      <c r="AJ5" s="160"/>
      <c r="AK5" s="161"/>
      <c r="AL5" s="161"/>
      <c r="AM5" s="161"/>
      <c r="AN5" s="161"/>
      <c r="AO5" s="161"/>
      <c r="AP5" s="161"/>
      <c r="AQ5" s="161"/>
      <c r="AR5" s="161"/>
      <c r="AS5" s="162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9" t="s">
        <v>81</v>
      </c>
      <c r="H6" s="189"/>
      <c r="I6" s="189"/>
      <c r="J6" s="189" t="s">
        <v>2</v>
      </c>
      <c r="K6" s="189"/>
      <c r="L6" s="189"/>
      <c r="M6" s="189" t="s">
        <v>3</v>
      </c>
      <c r="N6" s="189"/>
      <c r="O6" s="189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42" t="s">
        <v>95</v>
      </c>
      <c r="AL6" s="142"/>
      <c r="AM6" s="142"/>
      <c r="AN6" s="142"/>
      <c r="AO6" s="142"/>
      <c r="AP6" s="142"/>
      <c r="AQ6" s="142"/>
      <c r="AR6" s="142"/>
      <c r="AS6" s="142"/>
      <c r="AT6" s="34" t="s">
        <v>123</v>
      </c>
    </row>
    <row r="7" spans="1:51" ht="13.5" customHeight="1">
      <c r="A7" s="73"/>
      <c r="B7" s="125"/>
      <c r="C7" s="133" t="s">
        <v>148</v>
      </c>
      <c r="D7" s="77"/>
      <c r="E7" s="134" t="s">
        <v>150</v>
      </c>
      <c r="F7" s="79"/>
      <c r="G7" s="190">
        <v>526592669</v>
      </c>
      <c r="H7" s="190"/>
      <c r="I7" s="190"/>
      <c r="J7" s="190"/>
      <c r="K7" s="190"/>
      <c r="L7" s="190"/>
      <c r="M7" s="241" t="s">
        <v>235</v>
      </c>
      <c r="N7" s="190"/>
      <c r="O7" s="190"/>
      <c r="P7" s="166" t="s">
        <v>7</v>
      </c>
      <c r="Q7" s="167"/>
      <c r="R7" s="127" t="s">
        <v>228</v>
      </c>
      <c r="S7" s="128"/>
      <c r="T7" s="128"/>
      <c r="U7" s="128"/>
      <c r="V7" s="27" t="s">
        <v>8</v>
      </c>
      <c r="W7" s="117" t="s">
        <v>229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45</v>
      </c>
    </row>
    <row r="8" spans="1:51" ht="18" customHeight="1">
      <c r="A8" s="73"/>
      <c r="B8" s="125"/>
      <c r="C8" s="135" t="s">
        <v>149</v>
      </c>
      <c r="D8" s="81"/>
      <c r="E8" s="136" t="s">
        <v>151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230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231</v>
      </c>
      <c r="AL8" s="62"/>
      <c r="AM8" s="62"/>
      <c r="AN8" s="62"/>
      <c r="AO8" s="37" t="s">
        <v>11</v>
      </c>
      <c r="AP8" s="63" t="s">
        <v>232</v>
      </c>
      <c r="AQ8" s="62"/>
      <c r="AR8" s="62"/>
      <c r="AS8" s="64"/>
      <c r="AT8" s="53"/>
    </row>
    <row r="9" spans="1:51" ht="14.5" customHeight="1">
      <c r="A9" s="221" t="s">
        <v>131</v>
      </c>
      <c r="B9" s="125"/>
      <c r="C9" s="133" t="s">
        <v>152</v>
      </c>
      <c r="D9" s="77"/>
      <c r="E9" s="134" t="s">
        <v>153</v>
      </c>
      <c r="F9" s="79"/>
      <c r="G9" s="190">
        <v>525454869</v>
      </c>
      <c r="H9" s="190"/>
      <c r="I9" s="190"/>
      <c r="J9" s="190"/>
      <c r="K9" s="190"/>
      <c r="L9" s="190"/>
      <c r="M9" s="190"/>
      <c r="N9" s="190"/>
      <c r="O9" s="190"/>
      <c r="P9" s="166" t="s">
        <v>7</v>
      </c>
      <c r="Q9" s="167"/>
      <c r="R9" s="192" t="s">
        <v>142</v>
      </c>
      <c r="S9" s="128"/>
      <c r="T9" s="128"/>
      <c r="U9" s="128"/>
      <c r="V9" s="27" t="s">
        <v>8</v>
      </c>
      <c r="W9" s="193" t="s">
        <v>156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139" t="s">
        <v>144</v>
      </c>
      <c r="AM9" s="60"/>
      <c r="AN9" s="60"/>
      <c r="AO9" s="60"/>
      <c r="AP9" s="60"/>
      <c r="AQ9" s="60"/>
      <c r="AR9" s="60"/>
      <c r="AS9" s="36" t="s">
        <v>125</v>
      </c>
      <c r="AT9" s="54">
        <v>50</v>
      </c>
    </row>
    <row r="10" spans="1:51" ht="18" customHeight="1">
      <c r="A10" s="73"/>
      <c r="B10" s="125"/>
      <c r="C10" s="135" t="s">
        <v>154</v>
      </c>
      <c r="D10" s="81"/>
      <c r="E10" s="136" t="s">
        <v>155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40" t="s">
        <v>165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141" t="s">
        <v>157</v>
      </c>
      <c r="AL10" s="62"/>
      <c r="AM10" s="62"/>
      <c r="AN10" s="62"/>
      <c r="AO10" s="37" t="s">
        <v>126</v>
      </c>
      <c r="AP10" s="191" t="s">
        <v>158</v>
      </c>
      <c r="AQ10" s="62"/>
      <c r="AR10" s="62"/>
      <c r="AS10" s="64"/>
      <c r="AT10" s="54"/>
    </row>
    <row r="11" spans="1:51" ht="14.5" customHeight="1">
      <c r="A11" s="221" t="s">
        <v>132</v>
      </c>
      <c r="B11" s="125"/>
      <c r="C11" s="76" t="s">
        <v>159</v>
      </c>
      <c r="D11" s="77"/>
      <c r="E11" s="78" t="s">
        <v>161</v>
      </c>
      <c r="F11" s="79"/>
      <c r="G11" s="190">
        <v>526592676</v>
      </c>
      <c r="H11" s="190"/>
      <c r="I11" s="190"/>
      <c r="J11" s="190"/>
      <c r="K11" s="190"/>
      <c r="L11" s="190"/>
      <c r="M11" s="190"/>
      <c r="N11" s="190"/>
      <c r="O11" s="190"/>
      <c r="P11" s="166" t="s">
        <v>7</v>
      </c>
      <c r="Q11" s="167"/>
      <c r="R11" s="127" t="s">
        <v>142</v>
      </c>
      <c r="S11" s="128"/>
      <c r="T11" s="128"/>
      <c r="U11" s="128"/>
      <c r="V11" s="27" t="s">
        <v>8</v>
      </c>
      <c r="W11" s="117" t="s">
        <v>163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10</v>
      </c>
      <c r="AT11" s="54">
        <v>39</v>
      </c>
    </row>
    <row r="12" spans="1:51" ht="18" customHeight="1">
      <c r="A12" s="73"/>
      <c r="B12" s="125"/>
      <c r="C12" s="80" t="s">
        <v>160</v>
      </c>
      <c r="D12" s="81"/>
      <c r="E12" s="82" t="s">
        <v>162</v>
      </c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20" t="s">
        <v>164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166</v>
      </c>
      <c r="AL12" s="62"/>
      <c r="AM12" s="62"/>
      <c r="AN12" s="62"/>
      <c r="AO12" s="37" t="s">
        <v>8</v>
      </c>
      <c r="AP12" s="63" t="s">
        <v>167</v>
      </c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 t="s">
        <v>138</v>
      </c>
      <c r="D13" s="77"/>
      <c r="E13" s="134" t="s">
        <v>140</v>
      </c>
      <c r="F13" s="79"/>
      <c r="G13" s="190">
        <v>508564719</v>
      </c>
      <c r="H13" s="190"/>
      <c r="I13" s="190"/>
      <c r="J13" s="190"/>
      <c r="K13" s="190"/>
      <c r="L13" s="190"/>
      <c r="M13" s="241" t="s">
        <v>234</v>
      </c>
      <c r="N13" s="190"/>
      <c r="O13" s="190"/>
      <c r="P13" s="166" t="s">
        <v>7</v>
      </c>
      <c r="Q13" s="167"/>
      <c r="R13" s="192" t="s">
        <v>142</v>
      </c>
      <c r="S13" s="128"/>
      <c r="T13" s="128"/>
      <c r="U13" s="128"/>
      <c r="V13" s="27" t="s">
        <v>8</v>
      </c>
      <c r="W13" s="193" t="s">
        <v>143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144</v>
      </c>
      <c r="AM13" s="60"/>
      <c r="AN13" s="60"/>
      <c r="AO13" s="60"/>
      <c r="AP13" s="60"/>
      <c r="AQ13" s="60"/>
      <c r="AR13" s="60"/>
      <c r="AS13" s="36" t="s">
        <v>125</v>
      </c>
      <c r="AT13" s="54">
        <v>58</v>
      </c>
    </row>
    <row r="14" spans="1:51" ht="18" customHeight="1">
      <c r="A14" s="73"/>
      <c r="B14" s="125"/>
      <c r="C14" s="135" t="s">
        <v>139</v>
      </c>
      <c r="D14" s="81"/>
      <c r="E14" s="136" t="s">
        <v>141</v>
      </c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20" t="s">
        <v>147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145</v>
      </c>
      <c r="AL14" s="62"/>
      <c r="AM14" s="62"/>
      <c r="AN14" s="62"/>
      <c r="AO14" s="37" t="s">
        <v>126</v>
      </c>
      <c r="AP14" s="63" t="s">
        <v>146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6"/>
      <c r="H15" s="196"/>
      <c r="I15" s="196"/>
      <c r="J15" s="196"/>
      <c r="K15" s="196"/>
      <c r="L15" s="196"/>
      <c r="M15" s="196"/>
      <c r="N15" s="196"/>
      <c r="O15" s="196"/>
      <c r="P15" s="24"/>
      <c r="Q15" s="25"/>
      <c r="R15" s="152"/>
      <c r="S15" s="152"/>
      <c r="T15" s="152"/>
      <c r="U15" s="152"/>
      <c r="V15" s="26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7"/>
      <c r="AK15" s="38"/>
      <c r="AL15" s="145"/>
      <c r="AM15" s="145"/>
      <c r="AN15" s="145"/>
      <c r="AO15" s="145"/>
      <c r="AP15" s="145"/>
      <c r="AQ15" s="145"/>
      <c r="AR15" s="145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6"/>
      <c r="H16" s="196"/>
      <c r="I16" s="196"/>
      <c r="J16" s="196"/>
      <c r="K16" s="196"/>
      <c r="L16" s="196"/>
      <c r="M16" s="196"/>
      <c r="N16" s="196"/>
      <c r="O16" s="196"/>
      <c r="P16" s="146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8"/>
      <c r="AK16" s="149"/>
      <c r="AL16" s="150"/>
      <c r="AM16" s="150"/>
      <c r="AN16" s="150"/>
      <c r="AO16" s="40"/>
      <c r="AP16" s="150"/>
      <c r="AQ16" s="150"/>
      <c r="AR16" s="150"/>
      <c r="AS16" s="151"/>
      <c r="AT16" s="55"/>
    </row>
    <row r="17" spans="1:46" ht="15" customHeight="1">
      <c r="A17" s="197" t="s">
        <v>97</v>
      </c>
      <c r="B17" s="125"/>
      <c r="C17" s="133" t="s">
        <v>159</v>
      </c>
      <c r="D17" s="77"/>
      <c r="E17" s="134" t="s">
        <v>161</v>
      </c>
      <c r="F17" s="79"/>
      <c r="G17" s="196"/>
      <c r="H17" s="196"/>
      <c r="I17" s="196"/>
      <c r="J17" s="196"/>
      <c r="K17" s="196"/>
      <c r="L17" s="196"/>
      <c r="M17" s="196"/>
      <c r="N17" s="196"/>
      <c r="O17" s="196"/>
      <c r="P17" s="166" t="s">
        <v>7</v>
      </c>
      <c r="Q17" s="167"/>
      <c r="R17" s="127" t="s">
        <v>142</v>
      </c>
      <c r="S17" s="128"/>
      <c r="T17" s="128"/>
      <c r="U17" s="128"/>
      <c r="V17" s="27" t="s">
        <v>8</v>
      </c>
      <c r="W17" s="117" t="s">
        <v>163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144</v>
      </c>
      <c r="AM17" s="60"/>
      <c r="AN17" s="60"/>
      <c r="AO17" s="60"/>
      <c r="AP17" s="60"/>
      <c r="AQ17" s="60"/>
      <c r="AR17" s="60"/>
      <c r="AS17" s="36" t="s">
        <v>125</v>
      </c>
      <c r="AT17" s="54">
        <v>39</v>
      </c>
    </row>
    <row r="18" spans="1:46" ht="18" customHeight="1">
      <c r="A18" s="73"/>
      <c r="B18" s="125"/>
      <c r="C18" s="135" t="s">
        <v>160</v>
      </c>
      <c r="D18" s="81"/>
      <c r="E18" s="136" t="s">
        <v>162</v>
      </c>
      <c r="F18" s="83"/>
      <c r="G18" s="196"/>
      <c r="H18" s="196"/>
      <c r="I18" s="196"/>
      <c r="J18" s="196"/>
      <c r="K18" s="196"/>
      <c r="L18" s="196"/>
      <c r="M18" s="196"/>
      <c r="N18" s="196"/>
      <c r="O18" s="196"/>
      <c r="P18" s="120" t="s">
        <v>164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166</v>
      </c>
      <c r="AL18" s="62"/>
      <c r="AM18" s="62"/>
      <c r="AN18" s="62"/>
      <c r="AO18" s="37" t="s">
        <v>126</v>
      </c>
      <c r="AP18" s="63" t="s">
        <v>167</v>
      </c>
      <c r="AQ18" s="62"/>
      <c r="AR18" s="62"/>
      <c r="AS18" s="64"/>
      <c r="AT18" s="54"/>
    </row>
    <row r="19" spans="1:46">
      <c r="A19" s="73" t="s">
        <v>0</v>
      </c>
      <c r="B19" s="125"/>
      <c r="C19" s="183" t="str">
        <f>IF(P18="","",P18)</f>
        <v>千葉市稲毛区小仲台5-2-1-127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3" t="str">
        <f>IF(AL17="","",AL17&amp;"-"&amp;AK18&amp;"-"&amp;AP18)</f>
        <v>090-6769-5953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6"/>
      <c r="D23" s="198"/>
      <c r="E23" s="198"/>
      <c r="F23" s="198"/>
      <c r="G23" s="198"/>
      <c r="H23" s="19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22"/>
      <c r="C24" s="207"/>
      <c r="D24" s="199"/>
      <c r="E24" s="199"/>
      <c r="F24" s="199"/>
      <c r="G24" s="199"/>
      <c r="H24" s="19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4" t="s">
        <v>129</v>
      </c>
      <c r="B25" s="123" t="s">
        <v>85</v>
      </c>
      <c r="C25" s="184" t="s">
        <v>104</v>
      </c>
      <c r="D25" s="185"/>
      <c r="E25" s="186" t="s">
        <v>105</v>
      </c>
      <c r="F25" s="187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5"/>
      <c r="B26" s="125"/>
      <c r="C26" s="172" t="s">
        <v>102</v>
      </c>
      <c r="D26" s="173"/>
      <c r="E26" s="174" t="s">
        <v>103</v>
      </c>
      <c r="F26" s="17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 t="s">
        <v>233</v>
      </c>
      <c r="C27" s="133" t="s">
        <v>148</v>
      </c>
      <c r="D27" s="77"/>
      <c r="E27" s="134" t="s">
        <v>168</v>
      </c>
      <c r="F27" s="79"/>
      <c r="G27" s="84">
        <v>5</v>
      </c>
      <c r="H27" s="67"/>
      <c r="I27" s="84" t="s">
        <v>227</v>
      </c>
      <c r="J27" s="66"/>
      <c r="K27" s="66"/>
      <c r="L27" s="67"/>
      <c r="M27" s="65">
        <v>520857931</v>
      </c>
      <c r="N27" s="66"/>
      <c r="O27" s="67"/>
      <c r="P27" s="65">
        <v>140</v>
      </c>
      <c r="Q27" s="66"/>
      <c r="R27" s="66"/>
      <c r="S27" s="66"/>
      <c r="T27" s="71"/>
      <c r="U27" s="1"/>
      <c r="V27" s="1"/>
      <c r="W27" s="1"/>
      <c r="X27" s="1"/>
      <c r="Y27" s="200">
        <v>14</v>
      </c>
      <c r="Z27" s="201"/>
      <c r="AA27" s="201"/>
      <c r="AB27" s="201"/>
      <c r="AC27" s="201"/>
      <c r="AD27" s="201"/>
      <c r="AE27" s="201"/>
      <c r="AF27" s="201"/>
      <c r="AG27" s="20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149</v>
      </c>
      <c r="D28" s="81"/>
      <c r="E28" s="136" t="s">
        <v>169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3"/>
      <c r="Z28" s="204"/>
      <c r="AA28" s="204"/>
      <c r="AB28" s="204"/>
      <c r="AC28" s="204"/>
      <c r="AD28" s="204"/>
      <c r="AE28" s="204"/>
      <c r="AF28" s="204"/>
      <c r="AG28" s="20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170</v>
      </c>
      <c r="D29" s="77"/>
      <c r="E29" s="134" t="s">
        <v>171</v>
      </c>
      <c r="F29" s="79"/>
      <c r="G29" s="84">
        <v>5</v>
      </c>
      <c r="H29" s="67"/>
      <c r="I29" s="84" t="s">
        <v>217</v>
      </c>
      <c r="J29" s="66"/>
      <c r="K29" s="66"/>
      <c r="L29" s="67"/>
      <c r="M29" s="65">
        <v>525322052</v>
      </c>
      <c r="N29" s="66"/>
      <c r="O29" s="67"/>
      <c r="P29" s="65">
        <v>150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193</v>
      </c>
      <c r="D30" s="81"/>
      <c r="E30" s="136" t="s">
        <v>194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74">
        <v>3</v>
      </c>
      <c r="C31" s="133" t="s">
        <v>172</v>
      </c>
      <c r="D31" s="77"/>
      <c r="E31" s="134" t="s">
        <v>173</v>
      </c>
      <c r="F31" s="79"/>
      <c r="G31" s="84">
        <v>5</v>
      </c>
      <c r="H31" s="67"/>
      <c r="I31" s="84" t="s">
        <v>218</v>
      </c>
      <c r="J31" s="66"/>
      <c r="K31" s="66"/>
      <c r="L31" s="67"/>
      <c r="M31" s="65">
        <v>525546205</v>
      </c>
      <c r="N31" s="66"/>
      <c r="O31" s="67"/>
      <c r="P31" s="65">
        <v>149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195</v>
      </c>
      <c r="D32" s="81"/>
      <c r="E32" s="136" t="s">
        <v>196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174</v>
      </c>
      <c r="D33" s="77"/>
      <c r="E33" s="134" t="s">
        <v>175</v>
      </c>
      <c r="F33" s="79"/>
      <c r="G33" s="84">
        <v>5</v>
      </c>
      <c r="H33" s="67"/>
      <c r="I33" s="84" t="s">
        <v>219</v>
      </c>
      <c r="J33" s="66"/>
      <c r="K33" s="66"/>
      <c r="L33" s="67"/>
      <c r="M33" s="65">
        <v>521508108</v>
      </c>
      <c r="N33" s="66"/>
      <c r="O33" s="67"/>
      <c r="P33" s="65">
        <v>178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197</v>
      </c>
      <c r="D34" s="81"/>
      <c r="E34" s="136" t="s">
        <v>198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176</v>
      </c>
      <c r="D35" s="77"/>
      <c r="E35" s="134" t="s">
        <v>177</v>
      </c>
      <c r="F35" s="79"/>
      <c r="G35" s="84">
        <v>5</v>
      </c>
      <c r="H35" s="67"/>
      <c r="I35" s="84" t="s">
        <v>220</v>
      </c>
      <c r="J35" s="66"/>
      <c r="K35" s="66"/>
      <c r="L35" s="67"/>
      <c r="M35" s="65">
        <v>523112419</v>
      </c>
      <c r="N35" s="66"/>
      <c r="O35" s="67"/>
      <c r="P35" s="65">
        <v>143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199</v>
      </c>
      <c r="D36" s="81"/>
      <c r="E36" s="136" t="s">
        <v>200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178</v>
      </c>
      <c r="D37" s="77"/>
      <c r="E37" s="134" t="s">
        <v>179</v>
      </c>
      <c r="F37" s="79"/>
      <c r="G37" s="84">
        <v>5</v>
      </c>
      <c r="H37" s="67"/>
      <c r="I37" s="84" t="s">
        <v>221</v>
      </c>
      <c r="J37" s="66"/>
      <c r="K37" s="66"/>
      <c r="L37" s="67"/>
      <c r="M37" s="65">
        <v>525262501</v>
      </c>
      <c r="N37" s="66"/>
      <c r="O37" s="67"/>
      <c r="P37" s="65">
        <v>146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201</v>
      </c>
      <c r="D38" s="81"/>
      <c r="E38" s="136" t="s">
        <v>202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180</v>
      </c>
      <c r="D39" s="77"/>
      <c r="E39" s="78" t="s">
        <v>181</v>
      </c>
      <c r="F39" s="79"/>
      <c r="G39" s="87">
        <v>4</v>
      </c>
      <c r="H39" s="67"/>
      <c r="I39" s="87" t="s">
        <v>217</v>
      </c>
      <c r="J39" s="66"/>
      <c r="K39" s="66"/>
      <c r="L39" s="67"/>
      <c r="M39" s="65">
        <v>525200589</v>
      </c>
      <c r="N39" s="66"/>
      <c r="O39" s="67"/>
      <c r="P39" s="65">
        <v>145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203</v>
      </c>
      <c r="D40" s="81"/>
      <c r="E40" s="82" t="s">
        <v>204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182</v>
      </c>
      <c r="D41" s="77"/>
      <c r="E41" s="134" t="s">
        <v>183</v>
      </c>
      <c r="F41" s="79"/>
      <c r="G41" s="84">
        <v>4</v>
      </c>
      <c r="H41" s="67"/>
      <c r="I41" s="84" t="s">
        <v>217</v>
      </c>
      <c r="J41" s="66"/>
      <c r="K41" s="66"/>
      <c r="L41" s="67"/>
      <c r="M41" s="65">
        <v>525453794</v>
      </c>
      <c r="N41" s="66"/>
      <c r="O41" s="67"/>
      <c r="P41" s="65">
        <v>145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205</v>
      </c>
      <c r="D42" s="81"/>
      <c r="E42" s="136" t="s">
        <v>206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159</v>
      </c>
      <c r="D43" s="77"/>
      <c r="E43" s="78" t="s">
        <v>184</v>
      </c>
      <c r="F43" s="79"/>
      <c r="G43" s="84">
        <v>4</v>
      </c>
      <c r="H43" s="67"/>
      <c r="I43" s="84" t="s">
        <v>217</v>
      </c>
      <c r="J43" s="66"/>
      <c r="K43" s="66"/>
      <c r="L43" s="67"/>
      <c r="M43" s="65">
        <v>525546212</v>
      </c>
      <c r="N43" s="66"/>
      <c r="O43" s="67"/>
      <c r="P43" s="65">
        <v>139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160</v>
      </c>
      <c r="D44" s="81"/>
      <c r="E44" s="82" t="s">
        <v>207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185</v>
      </c>
      <c r="D45" s="77"/>
      <c r="E45" s="78" t="s">
        <v>186</v>
      </c>
      <c r="F45" s="79"/>
      <c r="G45" s="84">
        <v>3</v>
      </c>
      <c r="H45" s="67"/>
      <c r="I45" s="87" t="s">
        <v>222</v>
      </c>
      <c r="J45" s="66"/>
      <c r="K45" s="66"/>
      <c r="L45" s="67"/>
      <c r="M45" s="65">
        <v>525061593</v>
      </c>
      <c r="N45" s="66"/>
      <c r="O45" s="67"/>
      <c r="P45" s="65">
        <v>134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208</v>
      </c>
      <c r="D46" s="81"/>
      <c r="E46" s="82" t="s">
        <v>209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187</v>
      </c>
      <c r="D47" s="77"/>
      <c r="E47" s="78" t="s">
        <v>188</v>
      </c>
      <c r="F47" s="79"/>
      <c r="G47" s="84">
        <v>3</v>
      </c>
      <c r="H47" s="67"/>
      <c r="I47" s="87" t="s">
        <v>223</v>
      </c>
      <c r="J47" s="66"/>
      <c r="K47" s="66"/>
      <c r="L47" s="67"/>
      <c r="M47" s="65">
        <v>525061579</v>
      </c>
      <c r="N47" s="66"/>
      <c r="O47" s="67"/>
      <c r="P47" s="65">
        <v>143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210</v>
      </c>
      <c r="D48" s="81"/>
      <c r="E48" s="82" t="s">
        <v>211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189</v>
      </c>
      <c r="D49" s="77"/>
      <c r="E49" s="78" t="s">
        <v>190</v>
      </c>
      <c r="F49" s="79"/>
      <c r="G49" s="84">
        <v>3</v>
      </c>
      <c r="H49" s="67"/>
      <c r="I49" s="87" t="s">
        <v>224</v>
      </c>
      <c r="J49" s="66"/>
      <c r="K49" s="66"/>
      <c r="L49" s="67"/>
      <c r="M49" s="65">
        <v>525200572</v>
      </c>
      <c r="N49" s="66"/>
      <c r="O49" s="67"/>
      <c r="P49" s="65">
        <v>136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7"/>
      <c r="B50" s="178"/>
      <c r="C50" s="179" t="s">
        <v>212</v>
      </c>
      <c r="D50" s="180"/>
      <c r="E50" s="181" t="s">
        <v>213</v>
      </c>
      <c r="F50" s="182"/>
      <c r="G50" s="68"/>
      <c r="H50" s="70"/>
      <c r="I50" s="163"/>
      <c r="J50" s="164"/>
      <c r="K50" s="164"/>
      <c r="L50" s="176"/>
      <c r="M50" s="163"/>
      <c r="N50" s="164"/>
      <c r="O50" s="176"/>
      <c r="P50" s="163"/>
      <c r="Q50" s="164"/>
      <c r="R50" s="164"/>
      <c r="S50" s="164"/>
      <c r="T50" s="16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>
        <v>13</v>
      </c>
      <c r="C51" s="76" t="s">
        <v>191</v>
      </c>
      <c r="D51" s="77"/>
      <c r="E51" s="78" t="s">
        <v>179</v>
      </c>
      <c r="F51" s="79"/>
      <c r="G51" s="84">
        <v>3</v>
      </c>
      <c r="H51" s="67"/>
      <c r="I51" s="87" t="s">
        <v>225</v>
      </c>
      <c r="J51" s="66"/>
      <c r="K51" s="66"/>
      <c r="L51" s="67"/>
      <c r="M51" s="65">
        <v>525484095</v>
      </c>
      <c r="N51" s="66"/>
      <c r="O51" s="67"/>
      <c r="P51" s="65">
        <v>130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 t="s">
        <v>214</v>
      </c>
      <c r="D52" s="81"/>
      <c r="E52" s="82" t="s">
        <v>215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>
        <v>14</v>
      </c>
      <c r="C53" s="76" t="s">
        <v>152</v>
      </c>
      <c r="D53" s="77"/>
      <c r="E53" s="78" t="s">
        <v>192</v>
      </c>
      <c r="F53" s="79"/>
      <c r="G53" s="84">
        <v>2</v>
      </c>
      <c r="H53" s="67"/>
      <c r="I53" s="87" t="s">
        <v>225</v>
      </c>
      <c r="J53" s="66"/>
      <c r="K53" s="66"/>
      <c r="L53" s="67"/>
      <c r="M53" s="65">
        <v>525061616</v>
      </c>
      <c r="N53" s="66"/>
      <c r="O53" s="67"/>
      <c r="P53" s="65">
        <v>126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 t="s">
        <v>154</v>
      </c>
      <c r="D54" s="93"/>
      <c r="E54" s="94" t="s">
        <v>216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8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3" t="s">
        <v>119</v>
      </c>
      <c r="W56" s="154"/>
      <c r="X56" s="154"/>
      <c r="Y56" s="154"/>
      <c r="Z56" s="154"/>
      <c r="AA56" s="154"/>
      <c r="AB56" s="154"/>
      <c r="AC56" s="154"/>
      <c r="AD56" s="154"/>
      <c r="AE56" s="154"/>
      <c r="AF56" s="155"/>
      <c r="AG56" s="156"/>
      <c r="AH56" s="156"/>
      <c r="AI56" s="156"/>
      <c r="AJ56" s="15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9" t="s">
        <v>226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1"/>
      <c r="U57" s="2"/>
      <c r="V57" s="56">
        <f>LEN(A57)</f>
        <v>44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男子</v>
      </c>
      <c r="I5" s="9">
        <f>入力!Y27</f>
        <v>14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屋井</v>
      </c>
      <c r="D16" s="13" t="str">
        <f>IF(入力!E8="","",入力!E8)</f>
        <v>利之</v>
      </c>
      <c r="E16" s="13" t="str">
        <f>IF(入力!C7="","",入力!C7)</f>
        <v>オクイ</v>
      </c>
      <c r="F16" s="13" t="str">
        <f>IF(入力!E7="","",入力!E7)</f>
        <v>トシユキ</v>
      </c>
      <c r="G16" s="13">
        <f>IF(入力!G7="","",入力!G7)</f>
        <v>526592669</v>
      </c>
      <c r="H16" s="13" t="str">
        <f>IF(入力!J7="","",入力!J7)</f>
        <v/>
      </c>
      <c r="I16" s="13" t="str">
        <f>IF(入力!M7="","",入力!M7)</f>
        <v>0196525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千葉県袖ケ浦市神納2452-9</v>
      </c>
      <c r="U16" s="13" t="str">
        <f>IF(入力!AL7="","",入力!AL7)</f>
        <v>090</v>
      </c>
      <c r="V16" s="13" t="str">
        <f>IF(入力!AK8="","",入力!AK8)</f>
        <v>4848</v>
      </c>
      <c r="W16" s="13" t="str">
        <f>IF(入力!AP8="","",入力!AP8)</f>
        <v>1806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藤沢</v>
      </c>
      <c r="D17" s="13" t="str">
        <f>IF(入力!E10="","",入力!E10)</f>
        <v>哲</v>
      </c>
      <c r="E17" s="13" t="str">
        <f>IF(入力!C9="","",入力!C9)</f>
        <v>フジサワ</v>
      </c>
      <c r="F17" s="13" t="str">
        <f>IF(入力!E9="","",入力!E9)</f>
        <v>アキラ</v>
      </c>
      <c r="G17" s="13">
        <f>IF(入力!G9="","",入力!G9)</f>
        <v>525454869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0051</v>
      </c>
      <c r="T17" s="13" t="str">
        <f>IF(入力!P10="","",入力!P10)</f>
        <v>千葉市稲毛区園生町679-2</v>
      </c>
      <c r="U17" s="13" t="str">
        <f>IF(入力!AL9="","",入力!AL9)</f>
        <v>090</v>
      </c>
      <c r="V17" s="13" t="str">
        <f>IF(入力!AK10="","",入力!AK10)</f>
        <v>4961</v>
      </c>
      <c r="W17" s="13" t="str">
        <f>IF(入力!AP10="","",入力!AP10)</f>
        <v>5484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山口</v>
      </c>
      <c r="D18" s="13" t="str">
        <f>IF(入力!E12="","",入力!E12)</f>
        <v>敦希</v>
      </c>
      <c r="E18" s="13" t="str">
        <f>IF(入力!C11="","",入力!C11)</f>
        <v>ヤマグチ</v>
      </c>
      <c r="F18" s="13" t="str">
        <f>IF(入力!E11="","",入力!E11)</f>
        <v>アツキ</v>
      </c>
      <c r="G18" s="13">
        <f>IF(入力!G11="","",入力!G11)</f>
        <v>526592676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39</v>
      </c>
      <c r="M18" s="13"/>
      <c r="N18" s="13"/>
      <c r="O18" s="13"/>
      <c r="P18" s="13"/>
      <c r="Q18" s="13"/>
      <c r="R18" s="13" t="str">
        <f>IF(入力!R11="","",入力!R11)</f>
        <v>263</v>
      </c>
      <c r="S18" s="13" t="str">
        <f>IF(入力!W11="","",入力!W11)</f>
        <v>0043</v>
      </c>
      <c r="T18" s="13" t="str">
        <f>IF(入力!P12="","",入力!P12)</f>
        <v>千葉市稲毛区小仲台5-2-1-127</v>
      </c>
      <c r="U18" s="13" t="str">
        <f>IF(入力!AL11="","",入力!AL11)</f>
        <v>090</v>
      </c>
      <c r="V18" s="13" t="str">
        <f>IF(入力!AK12="","",入力!AK12)</f>
        <v>6769</v>
      </c>
      <c r="W18" s="13" t="str">
        <f>IF(入力!AP12="","",入力!AP12)</f>
        <v>5953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黒澤</v>
      </c>
      <c r="D20" s="13" t="str">
        <f>IF(入力!E14="","",入力!E14)</f>
        <v>崇</v>
      </c>
      <c r="E20" s="13" t="str">
        <f>IF(入力!C13="","",入力!C13)</f>
        <v>クロサワ</v>
      </c>
      <c r="F20" s="13" t="str">
        <f>IF(入力!E13="","",入力!E13)</f>
        <v>タカシ</v>
      </c>
      <c r="G20" s="13">
        <f>IF(入力!G13="","",入力!G13)</f>
        <v>508564719</v>
      </c>
      <c r="H20" s="13" t="str">
        <f>IF(入力!J13="","",入力!J13)</f>
        <v/>
      </c>
      <c r="I20" s="13" t="str">
        <f>IF(入力!M13="","",入力!M13)</f>
        <v>000330448</v>
      </c>
      <c r="J20" s="13"/>
      <c r="K20" s="13"/>
      <c r="L20" s="13">
        <f>IF(入力!AT13="","",入力!AT13)</f>
        <v>58</v>
      </c>
      <c r="M20" s="13"/>
      <c r="N20" s="13"/>
      <c r="O20" s="13"/>
      <c r="P20" s="13"/>
      <c r="Q20" s="13"/>
      <c r="R20" s="13" t="str">
        <f>IF(入力!R13="","",入力!R13)</f>
        <v>263</v>
      </c>
      <c r="S20" s="13" t="str">
        <f>IF(入力!W13="","",入力!W13)</f>
        <v>0044</v>
      </c>
      <c r="T20" s="13" t="str">
        <f>IF(入力!P14="","",入力!P14)</f>
        <v>千葉市稲毛区小中台町278-3</v>
      </c>
      <c r="U20" s="13" t="str">
        <f>IF(入力!AL13="","",入力!AL13)</f>
        <v>090</v>
      </c>
      <c r="V20" s="13" t="str">
        <f>IF(入力!AK14="","",入力!AK14)</f>
        <v>7403</v>
      </c>
      <c r="W20" s="13" t="str">
        <f>IF(入力!AP14="","",入力!AP14)</f>
        <v>8820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山口</v>
      </c>
      <c r="D22" s="13" t="str">
        <f>IF(入力!E18="","",入力!E18)</f>
        <v>敦希</v>
      </c>
      <c r="E22" s="13" t="str">
        <f>IF(入力!C17="","",入力!C17)</f>
        <v>ヤマグチ</v>
      </c>
      <c r="F22" s="13" t="str">
        <f>IF(入力!E17="","",入力!E17)</f>
        <v>アツキ</v>
      </c>
      <c r="G22" s="13"/>
      <c r="H22" s="13"/>
      <c r="I22" s="13"/>
      <c r="J22" s="13"/>
      <c r="K22" s="13"/>
      <c r="L22" s="13">
        <f>IF(入力!AT17="","",入力!AT17)</f>
        <v>39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263</v>
      </c>
      <c r="S22" s="13" t="str">
        <f>IF(入力!W17="","",入力!W17)</f>
        <v>0043</v>
      </c>
      <c r="T22" s="13" t="str">
        <f>IF(入力!P18="","",入力!P18)</f>
        <v>千葉市稲毛区小仲台5-2-1-127</v>
      </c>
      <c r="U22" s="13" t="str">
        <f>IF(入力!AL17="","",入力!AL17)</f>
        <v>090</v>
      </c>
      <c r="V22" s="13" t="str">
        <f>IF(入力!AK18="","",入力!AK18)</f>
        <v>6769</v>
      </c>
      <c r="W22" s="13" t="str">
        <f>IF(入力!AP18="","",入力!AP18)</f>
        <v>5953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屋井</v>
      </c>
      <c r="D24" s="51" t="str">
        <f>VLOOKUP($B$51,$A$53:$F$352,4)</f>
        <v>皇龍</v>
      </c>
      <c r="E24" s="51" t="str">
        <f>VLOOKUP($B$51,$A$53:$F$352,5)</f>
        <v>オクイ</v>
      </c>
      <c r="F24" s="51" t="str">
        <f>VLOOKUP($B$51,$A$53:$F$352,6)</f>
        <v>コウリュウ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屋井</v>
      </c>
      <c r="D53" s="13" t="str">
        <f>IF(入力!E28="","",入力!E28)</f>
        <v>皇龍</v>
      </c>
      <c r="E53" s="13" t="str">
        <f>IF(入力!C27="","",入力!C27)</f>
        <v>オクイ</v>
      </c>
      <c r="F53" s="13" t="str">
        <f>IF(入力!E27="","",入力!E27)</f>
        <v>コウリュウ</v>
      </c>
      <c r="G53" s="13">
        <f>IF(入力!M27="","",入力!M27)</f>
        <v>520857931</v>
      </c>
      <c r="H53" s="13" t="str">
        <f>IF(入力!I27="","",入力!I27)</f>
        <v>袖ヶ浦市立蔵波小学校</v>
      </c>
      <c r="I53" s="13">
        <f>IF(入力!G27="","",入力!G27)</f>
        <v>5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萬浪</v>
      </c>
      <c r="D54" s="13" t="str">
        <f>IF(入力!E30="","",入力!E30)</f>
        <v>瑛心</v>
      </c>
      <c r="E54" s="13" t="str">
        <f>IF(入力!C29="","",入力!C29)</f>
        <v>マンナミ</v>
      </c>
      <c r="F54" s="13" t="str">
        <f>IF(入力!E29="","",入力!E29)</f>
        <v>エイシン</v>
      </c>
      <c r="G54" s="13">
        <f>IF(入力!M29="","",入力!M29)</f>
        <v>525322052</v>
      </c>
      <c r="H54" s="13" t="str">
        <f>IF(入力!I29="","",入力!I29)</f>
        <v>千葉市立小中台小学校</v>
      </c>
      <c r="I54" s="13">
        <f>IF(入力!G29="","",入力!G29)</f>
        <v>5</v>
      </c>
      <c r="J54" s="13">
        <f>IF(入力!P29="","",入力!P29)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宮田</v>
      </c>
      <c r="D55" s="13" t="str">
        <f>IF(入力!E32="","",入力!E32)</f>
        <v>勘輔</v>
      </c>
      <c r="E55" s="13" t="str">
        <f>IF(入力!C31="","",入力!C31)</f>
        <v>ミヤタ</v>
      </c>
      <c r="F55" s="13" t="str">
        <f>IF(入力!E31="","",入力!E31)</f>
        <v>カンスケ</v>
      </c>
      <c r="G55" s="13">
        <f>IF(入力!M31="","",入力!M31)</f>
        <v>525546205</v>
      </c>
      <c r="H55" s="13" t="str">
        <f>IF(入力!I31="","",入力!I31)</f>
        <v>千葉市立朝日ヶ丘小学校</v>
      </c>
      <c r="I55" s="13">
        <f>IF(入力!G31="","",入力!G31)</f>
        <v>5</v>
      </c>
      <c r="J55" s="13">
        <f>IF(入力!P31="","",入力!P31)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柳</v>
      </c>
      <c r="D56" s="13" t="str">
        <f>IF(入力!E34="","",入力!E34)</f>
        <v>天翔</v>
      </c>
      <c r="E56" s="13" t="str">
        <f>IF(入力!C33="","",入力!C33)</f>
        <v>ヤナギ</v>
      </c>
      <c r="F56" s="13" t="str">
        <f>IF(入力!E33="","",入力!E33)</f>
        <v>ハルト</v>
      </c>
      <c r="G56" s="13">
        <f>IF(入力!M33="","",入力!M33)</f>
        <v>521508108</v>
      </c>
      <c r="H56" s="13" t="str">
        <f>IF(入力!I33="","",入力!I33)</f>
        <v>千葉市立西小中台小学校</v>
      </c>
      <c r="I56" s="13">
        <f>IF(入力!G33="","",入力!G33)</f>
        <v>5</v>
      </c>
      <c r="J56" s="13">
        <f>IF(入力!P33="","",入力!P33)</f>
        <v>178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加藤</v>
      </c>
      <c r="D57" s="13" t="str">
        <f>IF(入力!E36="","",入力!E36)</f>
        <v>蒼人</v>
      </c>
      <c r="E57" s="13" t="str">
        <f>IF(入力!C35="","",入力!C35)</f>
        <v>カトウ</v>
      </c>
      <c r="F57" s="13" t="str">
        <f>IF(入力!E35="","",入力!E35)</f>
        <v>アオト</v>
      </c>
      <c r="G57" s="13">
        <f>IF(入力!M35="","",入力!M35)</f>
        <v>523112419</v>
      </c>
      <c r="H57" s="13" t="str">
        <f>IF(入力!I35="","",入力!I35)</f>
        <v>千葉市立小中台小学校</v>
      </c>
      <c r="I57" s="13">
        <f>IF(入力!G35="","",入力!G35)</f>
        <v>5</v>
      </c>
      <c r="J57" s="13">
        <f>IF(入力!P35="","",入力!P35)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植草</v>
      </c>
      <c r="D58" s="13" t="str">
        <f>IF(入力!E38="","",入力!E38)</f>
        <v>耀斗</v>
      </c>
      <c r="E58" s="13" t="str">
        <f>IF(入力!C37="","",入力!C37)</f>
        <v>ウエクサ</v>
      </c>
      <c r="F58" s="13" t="str">
        <f>IF(入力!E37="","",入力!E37)</f>
        <v>アキト</v>
      </c>
      <c r="G58" s="13">
        <f>IF(入力!M37="","",入力!M37)</f>
        <v>525262501</v>
      </c>
      <c r="H58" s="13" t="str">
        <f>IF(入力!I37="","",入力!I37)</f>
        <v>千葉市立幕張東小学校</v>
      </c>
      <c r="I58" s="13">
        <f>IF(入力!G37="","",入力!G37)</f>
        <v>5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大塚</v>
      </c>
      <c r="D59" s="13" t="str">
        <f>IF(入力!E40="","",入力!E40)</f>
        <v>泰知</v>
      </c>
      <c r="E59" s="13" t="str">
        <f>IF(入力!C39="","",入力!C39)</f>
        <v>オオツカ</v>
      </c>
      <c r="F59" s="13" t="str">
        <f>IF(入力!E39="","",入力!E39)</f>
        <v>タイチ</v>
      </c>
      <c r="G59" s="13">
        <f>IF(入力!M39="","",入力!M39)</f>
        <v>525200589</v>
      </c>
      <c r="H59" s="13" t="str">
        <f>IF(入力!I39="","",入力!I39)</f>
        <v>千葉市立小中台小学校</v>
      </c>
      <c r="I59" s="13">
        <f>IF(入力!G39="","",入力!G39)</f>
        <v>4</v>
      </c>
      <c r="J59" s="13">
        <f>IF(入力!P39="","",入力!P39)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関谷</v>
      </c>
      <c r="D60" s="13" t="str">
        <f>IF(入力!E42="","",入力!E42)</f>
        <v>奏音</v>
      </c>
      <c r="E60" s="13" t="str">
        <f>IF(入力!C41="","",入力!C41)</f>
        <v>セキヤ</v>
      </c>
      <c r="F60" s="13" t="str">
        <f>IF(入力!E41="","",入力!E41)</f>
        <v>カノン</v>
      </c>
      <c r="G60" s="13">
        <f>IF(入力!M41="","",入力!M41)</f>
        <v>525453794</v>
      </c>
      <c r="H60" s="13" t="str">
        <f>IF(入力!I41="","",入力!I41)</f>
        <v>千葉市立小中台小学校</v>
      </c>
      <c r="I60" s="13">
        <f>IF(入力!G41="","",入力!G41)</f>
        <v>4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山口</v>
      </c>
      <c r="D61" s="13" t="str">
        <f>IF(入力!E44="","",入力!E44)</f>
        <v>大誠</v>
      </c>
      <c r="E61" s="13" t="str">
        <f>IF(入力!C43="","",入力!C43)</f>
        <v>ヤマグチ</v>
      </c>
      <c r="F61" s="13" t="str">
        <f>IF(入力!E43="","",入力!E43)</f>
        <v>タイセイ</v>
      </c>
      <c r="G61" s="13">
        <f>IF(入力!M43="","",入力!M43)</f>
        <v>525546212</v>
      </c>
      <c r="H61" s="13" t="str">
        <f>IF(入力!I43="","",入力!I43)</f>
        <v>千葉市立小中台小学校</v>
      </c>
      <c r="I61" s="13">
        <f>IF(入力!G43="","",入力!G43)</f>
        <v>4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久保</v>
      </c>
      <c r="D62" s="13" t="str">
        <f>IF(入力!E46="","",入力!E46)</f>
        <v>太樹</v>
      </c>
      <c r="E62" s="13" t="str">
        <f>IF(入力!C45="","",入力!C45)</f>
        <v>クボ</v>
      </c>
      <c r="F62" s="13" t="str">
        <f>IF(入力!E45="","",入力!E45)</f>
        <v>タイキ</v>
      </c>
      <c r="G62" s="13">
        <f>IF(入力!M45="","",入力!M45)</f>
        <v>525061593</v>
      </c>
      <c r="H62" s="13" t="str">
        <f>IF(入力!I45="","",入力!I45)</f>
        <v>千葉市立小中台南小学校</v>
      </c>
      <c r="I62" s="13">
        <f>IF(入力!G45="","",入力!G45)</f>
        <v>3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中臺</v>
      </c>
      <c r="D63" s="13" t="str">
        <f>IF(入力!E48="","",入力!E48)</f>
        <v>光尊</v>
      </c>
      <c r="E63" s="13" t="str">
        <f>IF(入力!C47="","",入力!C47)</f>
        <v>ナカダイ</v>
      </c>
      <c r="F63" s="13" t="str">
        <f>IF(入力!E47="","",入力!E47)</f>
        <v>ミツル</v>
      </c>
      <c r="G63" s="13">
        <f>IF(入力!M47="","",入力!M47)</f>
        <v>525061579</v>
      </c>
      <c r="H63" s="13" t="str">
        <f>IF(入力!I47="","",入力!I47)</f>
        <v>千葉市立柏台小学校</v>
      </c>
      <c r="I63" s="13">
        <f>IF(入力!G47="","",入力!G47)</f>
        <v>3</v>
      </c>
      <c r="J63" s="13">
        <f>IF(入力!P47="","",入力!P47)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松井</v>
      </c>
      <c r="D64" s="13" t="str">
        <f>IF(入力!E50="","",入力!E50)</f>
        <v>湊太</v>
      </c>
      <c r="E64" s="13" t="str">
        <f>IF(入力!C49="","",入力!C49)</f>
        <v>マツイ</v>
      </c>
      <c r="F64" s="13" t="str">
        <f>IF(入力!E49="","",入力!E49)</f>
        <v>ソウタ</v>
      </c>
      <c r="G64" s="13">
        <f>IF(入力!M49="","",入力!M49)</f>
        <v>525200572</v>
      </c>
      <c r="H64" s="13" t="str">
        <f>IF(入力!I49="","",入力!I49)</f>
        <v>千葉市立大森小学校</v>
      </c>
      <c r="I64" s="13">
        <f>IF(入力!G49="","",入力!G49)</f>
        <v>3</v>
      </c>
      <c r="J64" s="13">
        <f>IF(入力!P49="","",入力!P49)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鈴木</v>
      </c>
      <c r="D65" s="13" t="str">
        <f>IF(入力!E52="","",入力!E52)</f>
        <v>暁斗</v>
      </c>
      <c r="E65" s="13" t="str">
        <f>IF(入力!C51="","",入力!C51)</f>
        <v>スズキ</v>
      </c>
      <c r="F65" s="13" t="str">
        <f>IF(入力!E51="","",入力!E51)</f>
        <v>アキト</v>
      </c>
      <c r="G65" s="13">
        <f>IF(入力!M51="","",入力!M51)</f>
        <v>525484095</v>
      </c>
      <c r="H65" s="13" t="str">
        <f>IF(入力!I51="","",入力!I51)</f>
        <v>千葉市立園生小学校</v>
      </c>
      <c r="I65" s="13">
        <f>IF(入力!G51="","",入力!G51)</f>
        <v>3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藤沢</v>
      </c>
      <c r="D66" s="13" t="str">
        <f>IF(入力!E54="","",入力!E54)</f>
        <v>圭</v>
      </c>
      <c r="E66" s="13" t="str">
        <f>IF(入力!C53="","",入力!C53)</f>
        <v>フジサワ</v>
      </c>
      <c r="F66" s="13" t="str">
        <f>IF(入力!E53="","",入力!E53)</f>
        <v>ケイ</v>
      </c>
      <c r="G66" s="13">
        <f>IF(入力!M53="","",入力!M53)</f>
        <v>525061616</v>
      </c>
      <c r="H66" s="13" t="str">
        <f>IF(入力!I53="","",入力!I53)</f>
        <v>千葉市立園生小学校</v>
      </c>
      <c r="I66" s="13">
        <f>IF(入力!G53="","",入力!G53)</f>
        <v>2</v>
      </c>
      <c r="J66" s="13">
        <f>IF(入力!P53="","",入力!P53)</f>
        <v>126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智美 田中</cp:lastModifiedBy>
  <cp:lastPrinted>2025-12-21T14:56:58Z</cp:lastPrinted>
  <dcterms:created xsi:type="dcterms:W3CDTF">2014-04-05T09:56:00Z</dcterms:created>
  <dcterms:modified xsi:type="dcterms:W3CDTF">2025-12-25T16:03:40Z</dcterms:modified>
</cp:coreProperties>
</file>