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0.xml" ContentType="application/vnd.ms-excel.person+xml"/>
  <Override PartName="/xl/persons/person1.xml" ContentType="application/vnd.ms-excel.person+xml"/>
  <Override PartName="/xl/persons/person2.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defaultThemeVersion="124226"/>
  <mc:AlternateContent xmlns:mc="http://schemas.openxmlformats.org/markup-compatibility/2006">
    <mc:Choice Requires="x15">
      <x15ac:absPath xmlns:x15ac="http://schemas.microsoft.com/office/spreadsheetml/2010/11/ac" url="https://d.docs.live.net/b988fcdbf661eb8a/デスクトップ/第44回千葉県バレーボール新人大会/"/>
    </mc:Choice>
  </mc:AlternateContent>
  <xr:revisionPtr revIDLastSave="16" documentId="13_ncr:1_{DEC81AF0-4DD0-46E9-B4CB-CF4892C045AA}" xr6:coauthVersionLast="47" xr6:coauthVersionMax="47" xr10:uidLastSave="{89FBEB32-6556-4484-A72A-0B38198F0CE9}"/>
  <workbookProtection lockStructure="1"/>
  <bookViews>
    <workbookView xWindow="384" yWindow="384" windowWidth="17280" windowHeight="8964" xr2:uid="{00000000-000D-0000-FFFF-FFFF00000000}"/>
  </bookViews>
  <sheets>
    <sheet name="入力" sheetId="8" r:id="rId1"/>
    <sheet name="データ※禁入力" sheetId="7" r:id="rId2"/>
  </sheets>
  <definedNames>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91029"/>
</workbook>
</file>

<file path=xl/calcChain.xml><?xml version="1.0" encoding="utf-8"?>
<calcChain xmlns="http://schemas.openxmlformats.org/spreadsheetml/2006/main">
  <c r="F57" i="7" l="1"/>
  <c r="B51" i="7"/>
  <c r="E57" i="7"/>
  <c r="D57" i="7"/>
  <c r="C57" i="7"/>
  <c r="B53" i="7"/>
  <c r="C19" i="8"/>
  <c r="C17" i="8"/>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U7" i="7"/>
  <c r="V7" i="7"/>
  <c r="E7" i="7"/>
  <c r="D7" i="7"/>
  <c r="C7" i="7"/>
  <c r="B7" i="7"/>
  <c r="A7" i="7"/>
  <c r="H5" i="7"/>
  <c r="I5" i="7"/>
  <c r="V55" i="8"/>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l="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E24" i="7" l="1"/>
  <c r="D24" i="7"/>
  <c r="C24" i="7"/>
  <c r="F24" i="7"/>
</calcChain>
</file>

<file path=xl/sharedStrings.xml><?xml version="1.0" encoding="utf-8"?>
<sst xmlns="http://schemas.openxmlformats.org/spreadsheetml/2006/main" count="289" uniqueCount="223">
  <si>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</si>
  <si>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</si>
  <si>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</si>
  <si>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</si>
  <si>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t>都道府県</t>
    <rPh sb="0" eb="4">
      <t>トドウフケン</t>
    </rPh>
    <phoneticPr fontId="2"/>
  </si>
  <si>
    <t>背番号</t>
    <rPh sb="0" eb="3">
      <t>セバンゴウ</t>
    </rPh>
    <phoneticPr fontId="2"/>
  </si>
  <si>
    <t>学年</t>
    <rPh sb="0" eb="2">
      <t>ガクネン</t>
    </rPh>
    <phoneticPr fontId="2"/>
  </si>
  <si>
    <t>〒</t>
    <phoneticPr fontId="2"/>
  </si>
  <si>
    <t>―</t>
    <phoneticPr fontId="2"/>
  </si>
  <si>
    <t>（</t>
    <phoneticPr fontId="2"/>
  </si>
  <si>
    <t>）</t>
    <phoneticPr fontId="2"/>
  </si>
  <si>
    <t>―</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</si>
  <si>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</si>
  <si>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</si>
  <si>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</si>
  <si>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</si>
  <si>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</si>
  <si>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</si>
  <si>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</si>
  <si>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</si>
  <si>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</si>
  <si>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</si>
  <si>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</si>
  <si>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</si>
  <si>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</si>
  <si>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</si>
  <si>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</si>
  <si>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</si>
  <si>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</si>
  <si>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</si>
  <si>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</si>
  <si>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</si>
  <si>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</si>
  <si>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</si>
  <si>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</si>
  <si>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</si>
  <si>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</si>
  <si>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</si>
  <si>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</si>
  <si>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</si>
  <si>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</si>
  <si>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</si>
  <si>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</si>
  <si>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</si>
  <si>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</si>
  <si>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</si>
  <si>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</si>
  <si>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</si>
  <si>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</si>
  <si>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</si>
  <si>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</si>
  <si>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</si>
  <si>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</si>
  <si>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</si>
  <si>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</si>
  <si>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</si>
  <si>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</si>
  <si>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</si>
  <si>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</si>
  <si>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</si>
  <si>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</si>
  <si>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</si>
  <si>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</si>
  <si>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</si>
  <si>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</si>
  <si>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</si>
  <si>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</si>
  <si>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</si>
  <si>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</si>
  <si>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</si>
  <si>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</si>
  <si>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</si>
  <si>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</si>
  <si>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</si>
  <si>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</si>
  <si>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</si>
  <si>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</si>
  <si>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</si>
  <si>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</si>
  <si>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</si>
  <si>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</si>
  <si>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</si>
  <si>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</si>
  <si>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</si>
  <si>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</si>
  <si>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</si>
  <si>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</si>
  <si>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</si>
  <si>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</si>
  <si>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</si>
  <si>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</si>
  <si>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</si>
  <si>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</si>
  <si>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</si>
  <si>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</si>
  <si>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</si>
  <si>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</si>
  <si>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</si>
  <si>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</si>
  <si>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</si>
  <si>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</si>
  <si>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</si>
  <si>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</si>
  <si>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</si>
  <si>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</si>
  <si>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</si>
  <si>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</si>
  <si>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</si>
  <si>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</si>
  <si>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</si>
  <si>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</si>
  <si>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</si>
  <si>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</si>
  <si>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</si>
  <si>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</si>
  <si>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</si>
  <si>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</si>
  <si>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</si>
  <si>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</si>
  <si>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</si>
  <si>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</si>
  <si>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</si>
  <si>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</si>
  <si>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</si>
  <si>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</si>
  <si>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</si>
  <si>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</si>
  <si>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</si>
  <si>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</si>
  <si>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</si>
  <si>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</si>
  <si>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</si>
  <si>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t>クローバー・ブイ　ヨツカイドウ</t>
    <phoneticPr fontId="2"/>
  </si>
  <si>
    <t>クローバー・V四街道</t>
    <rPh sb="7" eb="10">
      <t>ヨツカイドウ</t>
    </rPh>
    <phoneticPr fontId="2"/>
  </si>
  <si>
    <t>四街道市</t>
    <rPh sb="0" eb="4">
      <t>ヨツカイドウシ</t>
    </rPh>
    <phoneticPr fontId="2"/>
  </si>
  <si>
    <r>
      <t>JR</t>
    </r>
    <r>
      <rPr>
        <sz val="8"/>
        <color rgb="FF000000"/>
        <rFont val="ＭＳ Ｐゴシック"/>
        <family val="2"/>
        <charset val="128"/>
      </rPr>
      <t>総武</t>
    </r>
    <rPh sb="2" eb="4">
      <t>ソウブ</t>
    </rPh>
    <phoneticPr fontId="2"/>
  </si>
  <si>
    <t>四街道</t>
    <rPh sb="0" eb="3">
      <t>ヨツカイドウ</t>
    </rPh>
    <phoneticPr fontId="2"/>
  </si>
  <si>
    <t>ハラ</t>
    <phoneticPr fontId="2"/>
  </si>
  <si>
    <t>キミエ</t>
    <phoneticPr fontId="2"/>
  </si>
  <si>
    <t>284</t>
    <phoneticPr fontId="2"/>
  </si>
  <si>
    <t>0006</t>
    <phoneticPr fontId="2"/>
  </si>
  <si>
    <t>四街道市下志津新田2545-735</t>
    <rPh sb="0" eb="4">
      <t>ヨツカイドウシ</t>
    </rPh>
    <rPh sb="4" eb="9">
      <t>シモシヅシンデン</t>
    </rPh>
    <phoneticPr fontId="2"/>
  </si>
  <si>
    <t>043</t>
    <phoneticPr fontId="2"/>
  </si>
  <si>
    <t>422</t>
    <phoneticPr fontId="2"/>
  </si>
  <si>
    <t>4251</t>
    <phoneticPr fontId="2"/>
  </si>
  <si>
    <t>原</t>
    <rPh sb="0" eb="1">
      <t>ハラ</t>
    </rPh>
    <phoneticPr fontId="2"/>
  </si>
  <si>
    <t>公栄</t>
    <rPh sb="0" eb="2">
      <t>キミエ</t>
    </rPh>
    <phoneticPr fontId="2"/>
  </si>
  <si>
    <t>イタミ</t>
    <phoneticPr fontId="2"/>
  </si>
  <si>
    <t>カヨコ</t>
    <phoneticPr fontId="2"/>
  </si>
  <si>
    <t>ハヤシ</t>
    <phoneticPr fontId="2"/>
  </si>
  <si>
    <t>キヨトシ</t>
    <phoneticPr fontId="2"/>
  </si>
  <si>
    <t>林</t>
    <rPh sb="0" eb="1">
      <t>ハヤシ</t>
    </rPh>
    <phoneticPr fontId="2"/>
  </si>
  <si>
    <t>聖敏</t>
    <rPh sb="0" eb="1">
      <t>セイ</t>
    </rPh>
    <rPh sb="1" eb="2">
      <t>トシ</t>
    </rPh>
    <phoneticPr fontId="2"/>
  </si>
  <si>
    <t>0016</t>
    <phoneticPr fontId="2"/>
  </si>
  <si>
    <t>四街道市もねの里3-21-3</t>
    <rPh sb="0" eb="4">
      <t>ヨツカイドウシ</t>
    </rPh>
    <rPh sb="7" eb="8">
      <t>サト</t>
    </rPh>
    <phoneticPr fontId="2"/>
  </si>
  <si>
    <t>090</t>
    <phoneticPr fontId="2"/>
  </si>
  <si>
    <t>1196</t>
    <phoneticPr fontId="2"/>
  </si>
  <si>
    <t>0273</t>
    <phoneticPr fontId="2"/>
  </si>
  <si>
    <t>伊丹</t>
    <rPh sb="0" eb="2">
      <t>イタミ</t>
    </rPh>
    <phoneticPr fontId="2"/>
  </si>
  <si>
    <t>香代子</t>
    <rPh sb="0" eb="3">
      <t>カヨコ</t>
    </rPh>
    <phoneticPr fontId="2"/>
  </si>
  <si>
    <t>0044</t>
    <phoneticPr fontId="2"/>
  </si>
  <si>
    <t>四街道市和良比225-1-608</t>
    <rPh sb="0" eb="4">
      <t>ヨツカイドウシ</t>
    </rPh>
    <rPh sb="4" eb="7">
      <t>ワラビ</t>
    </rPh>
    <phoneticPr fontId="2"/>
  </si>
  <si>
    <t>432</t>
    <phoneticPr fontId="2"/>
  </si>
  <si>
    <t>5687</t>
    <phoneticPr fontId="2"/>
  </si>
  <si>
    <t>タルモト</t>
    <phoneticPr fontId="2"/>
  </si>
  <si>
    <t>ヤスヒデ</t>
    <phoneticPr fontId="2"/>
  </si>
  <si>
    <t>樽本</t>
    <rPh sb="0" eb="2">
      <t>タルモト</t>
    </rPh>
    <phoneticPr fontId="2"/>
  </si>
  <si>
    <t>康英</t>
    <rPh sb="0" eb="1">
      <t>ヤス</t>
    </rPh>
    <rPh sb="1" eb="2">
      <t>ヒデ</t>
    </rPh>
    <phoneticPr fontId="2"/>
  </si>
  <si>
    <t>ツツミ</t>
    <phoneticPr fontId="2"/>
  </si>
  <si>
    <t>ソウマ</t>
    <phoneticPr fontId="2"/>
  </si>
  <si>
    <t>東金市立城西小</t>
    <rPh sb="0" eb="2">
      <t>トウガネ</t>
    </rPh>
    <rPh sb="2" eb="4">
      <t>シリツ</t>
    </rPh>
    <rPh sb="4" eb="6">
      <t>ジョウサイ</t>
    </rPh>
    <rPh sb="6" eb="7">
      <t>ショウ</t>
    </rPh>
    <phoneticPr fontId="2"/>
  </si>
  <si>
    <t>堤</t>
    <rPh sb="0" eb="1">
      <t>ツツミ</t>
    </rPh>
    <phoneticPr fontId="2"/>
  </si>
  <si>
    <t>蒼磨</t>
    <rPh sb="0" eb="2">
      <t>ソウマ</t>
    </rPh>
    <phoneticPr fontId="2"/>
  </si>
  <si>
    <t>ナカタ</t>
    <phoneticPr fontId="2"/>
  </si>
  <si>
    <t>ハル</t>
    <phoneticPr fontId="2"/>
  </si>
  <si>
    <t>中田</t>
    <rPh sb="0" eb="2">
      <t>ナカタ</t>
    </rPh>
    <phoneticPr fontId="2"/>
  </si>
  <si>
    <t>陽</t>
    <rPh sb="0" eb="1">
      <t>ハル</t>
    </rPh>
    <phoneticPr fontId="2"/>
  </si>
  <si>
    <t>佐倉市立井野小</t>
    <rPh sb="0" eb="4">
      <t>サクラシリツ</t>
    </rPh>
    <rPh sb="4" eb="7">
      <t>イノショウ</t>
    </rPh>
    <phoneticPr fontId="2"/>
  </si>
  <si>
    <t>イシカワ</t>
    <phoneticPr fontId="2"/>
  </si>
  <si>
    <t>アオイ</t>
    <phoneticPr fontId="2"/>
  </si>
  <si>
    <t>四街道市立四和小</t>
    <rPh sb="0" eb="5">
      <t>ヨツカイドウシリツ</t>
    </rPh>
    <rPh sb="5" eb="7">
      <t>ヨンワ</t>
    </rPh>
    <rPh sb="7" eb="8">
      <t>ショウ</t>
    </rPh>
    <phoneticPr fontId="2"/>
  </si>
  <si>
    <t>石川</t>
    <rPh sb="0" eb="2">
      <t>イシカワ</t>
    </rPh>
    <phoneticPr fontId="2"/>
  </si>
  <si>
    <t>蒼唯</t>
    <rPh sb="0" eb="1">
      <t>アオイ</t>
    </rPh>
    <rPh sb="1" eb="2">
      <t>イ</t>
    </rPh>
    <phoneticPr fontId="2"/>
  </si>
  <si>
    <t>クウガ</t>
    <phoneticPr fontId="2"/>
  </si>
  <si>
    <t>琥臥</t>
    <rPh sb="0" eb="2">
      <t>クウガ</t>
    </rPh>
    <phoneticPr fontId="2"/>
  </si>
  <si>
    <t>四街道市立南小</t>
    <rPh sb="0" eb="5">
      <t>ヨツカイドウシリツ</t>
    </rPh>
    <rPh sb="5" eb="6">
      <t>ミナミ</t>
    </rPh>
    <rPh sb="6" eb="7">
      <t>ショウ</t>
    </rPh>
    <phoneticPr fontId="2"/>
  </si>
  <si>
    <t>スガワラ</t>
    <phoneticPr fontId="2"/>
  </si>
  <si>
    <t>ユウキ</t>
    <phoneticPr fontId="2"/>
  </si>
  <si>
    <t>菅原</t>
    <rPh sb="0" eb="2">
      <t>スガワラ</t>
    </rPh>
    <phoneticPr fontId="2"/>
  </si>
  <si>
    <t>悠生</t>
    <rPh sb="0" eb="2">
      <t>ユウキ</t>
    </rPh>
    <phoneticPr fontId="2"/>
  </si>
  <si>
    <t>成田高校付属小</t>
    <rPh sb="0" eb="2">
      <t>ナリタ</t>
    </rPh>
    <rPh sb="2" eb="4">
      <t>コウコウ</t>
    </rPh>
    <rPh sb="4" eb="6">
      <t>フゾク</t>
    </rPh>
    <rPh sb="6" eb="7">
      <t>ショウ</t>
    </rPh>
    <phoneticPr fontId="2"/>
  </si>
  <si>
    <t>アライ</t>
    <phoneticPr fontId="2"/>
  </si>
  <si>
    <t>ショウタ</t>
    <phoneticPr fontId="2"/>
  </si>
  <si>
    <t>新井</t>
    <rPh sb="0" eb="2">
      <t>アライ</t>
    </rPh>
    <phoneticPr fontId="2"/>
  </si>
  <si>
    <t>翔大</t>
    <rPh sb="0" eb="1">
      <t>ショウ</t>
    </rPh>
    <rPh sb="1" eb="2">
      <t>ダイ</t>
    </rPh>
    <phoneticPr fontId="2"/>
  </si>
  <si>
    <t>四街道市立中央小</t>
    <rPh sb="0" eb="5">
      <t>ヨツカイドウシリツ</t>
    </rPh>
    <rPh sb="5" eb="8">
      <t>チュウオウショウ</t>
    </rPh>
    <phoneticPr fontId="2"/>
  </si>
  <si>
    <t>トウゴ</t>
    <phoneticPr fontId="2"/>
  </si>
  <si>
    <t>桃欣</t>
    <rPh sb="0" eb="2">
      <t>トウゴ</t>
    </rPh>
    <phoneticPr fontId="2"/>
  </si>
  <si>
    <t>ヤマダ</t>
    <phoneticPr fontId="2"/>
  </si>
  <si>
    <t>ソウシ</t>
    <phoneticPr fontId="2"/>
  </si>
  <si>
    <t>山田</t>
    <rPh sb="0" eb="2">
      <t>ヤマダ</t>
    </rPh>
    <phoneticPr fontId="2"/>
  </si>
  <si>
    <t>爽獅</t>
    <rPh sb="0" eb="2">
      <t>ソウシ</t>
    </rPh>
    <phoneticPr fontId="2"/>
  </si>
  <si>
    <t>サトウ</t>
    <phoneticPr fontId="2"/>
  </si>
  <si>
    <t>タクミ</t>
    <phoneticPr fontId="2"/>
  </si>
  <si>
    <t>佐藤</t>
    <rPh sb="0" eb="2">
      <t>サトウ</t>
    </rPh>
    <phoneticPr fontId="2"/>
  </si>
  <si>
    <t>匠</t>
    <rPh sb="0" eb="1">
      <t>タクミ</t>
    </rPh>
    <phoneticPr fontId="2"/>
  </si>
  <si>
    <t>ナカノ</t>
    <phoneticPr fontId="2"/>
  </si>
  <si>
    <t>リュウイチロウ</t>
    <phoneticPr fontId="2"/>
  </si>
  <si>
    <t>中野</t>
    <rPh sb="0" eb="2">
      <t>ナカノ</t>
    </rPh>
    <phoneticPr fontId="2"/>
  </si>
  <si>
    <t>隆一朗</t>
    <rPh sb="0" eb="2">
      <t>リュウイチ</t>
    </rPh>
    <rPh sb="2" eb="3">
      <t>ロウ</t>
    </rPh>
    <phoneticPr fontId="2"/>
  </si>
  <si>
    <t>四街道市立四街道小</t>
    <rPh sb="0" eb="5">
      <t>ヨツカイドウシリツ</t>
    </rPh>
    <rPh sb="5" eb="9">
      <t>ヨツカイドウショウ</t>
    </rPh>
    <phoneticPr fontId="2"/>
  </si>
  <si>
    <t>福澤</t>
    <rPh sb="0" eb="2">
      <t>フクザワ</t>
    </rPh>
    <phoneticPr fontId="2"/>
  </si>
  <si>
    <t>フクザワ</t>
    <phoneticPr fontId="2"/>
  </si>
  <si>
    <t>ソラ</t>
    <phoneticPr fontId="2"/>
  </si>
  <si>
    <t>千葉市立千城台わかば小</t>
    <rPh sb="0" eb="4">
      <t>チバシリツ</t>
    </rPh>
    <rPh sb="4" eb="7">
      <t>チシロダイ</t>
    </rPh>
    <rPh sb="10" eb="11">
      <t>ショウ</t>
    </rPh>
    <phoneticPr fontId="2"/>
  </si>
  <si>
    <t>輝空</t>
    <rPh sb="0" eb="2">
      <t>ソラ</t>
    </rPh>
    <phoneticPr fontId="2"/>
  </si>
  <si>
    <t>イシダ</t>
    <phoneticPr fontId="2"/>
  </si>
  <si>
    <t>ヒビト</t>
    <phoneticPr fontId="2"/>
  </si>
  <si>
    <t>石田</t>
    <rPh sb="0" eb="2">
      <t>イシダ</t>
    </rPh>
    <phoneticPr fontId="2"/>
  </si>
  <si>
    <t>響士</t>
    <rPh sb="0" eb="2">
      <t>ヒビト</t>
    </rPh>
    <phoneticPr fontId="2"/>
  </si>
  <si>
    <t>5301</t>
    <phoneticPr fontId="2"/>
  </si>
  <si>
    <t>5624</t>
    <phoneticPr fontId="2"/>
  </si>
  <si>
    <t>久しぶりに進んだ県大会。
緊張が高まる中での大きな体育館での対戦にちょっとびびっているのかな。
自分の力を信じて。
がんばれ！クローバーっ子！</t>
    <rPh sb="0" eb="1">
      <t>ヒサ</t>
    </rPh>
    <rPh sb="5" eb="6">
      <t>スス</t>
    </rPh>
    <rPh sb="8" eb="11">
      <t>ケンタイカイ</t>
    </rPh>
    <rPh sb="13" eb="15">
      <t>キンチョウ</t>
    </rPh>
    <rPh sb="16" eb="17">
      <t>タカ</t>
    </rPh>
    <rPh sb="19" eb="20">
      <t>ナカ</t>
    </rPh>
    <rPh sb="22" eb="23">
      <t>オオ</t>
    </rPh>
    <rPh sb="25" eb="28">
      <t>タイイクカン</t>
    </rPh>
    <rPh sb="30" eb="32">
      <t>タイセン</t>
    </rPh>
    <rPh sb="48" eb="50">
      <t>ジブン</t>
    </rPh>
    <rPh sb="51" eb="52">
      <t>チカラ</t>
    </rPh>
    <rPh sb="53" eb="54">
      <t>シン</t>
    </rPh>
    <rPh sb="69" eb="70">
      <t>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</si>
</sst>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quot;冊&quot;"/>
  </numFmts>
  <fonts count="25">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1"/>
      <color indexed="8"/>
      <name val="Calibri"/>
      <family val="2"/>
    </font>
    <font>
      <sz val="9"/>
      <color indexed="8"/>
      <name val="Calibri"/>
      <family val="2"/>
    </font>
    <font>
      <sz val="12"/>
      <color indexed="8"/>
      <name val="Calibri"/>
      <family val="2"/>
    </font>
    <font>
      <sz val="16"/>
      <color indexed="8"/>
      <name val="Calibri"/>
      <family val="2"/>
    </font>
    <font>
      <sz val="8"/>
      <color indexed="8"/>
      <name val="ＭＳ Ｐゴシック"/>
      <family val="3"/>
      <charset val="128"/>
    </font>
    <font>
      <sz val="8"/>
      <color indexed="8"/>
      <name val="Calibri"/>
      <family val="2"/>
    </font>
    <font>
      <sz val="11"/>
      <color indexed="8"/>
      <name val="ＪＳＰ明朝"/>
      <family val="1"/>
      <charset val="128"/>
    </font>
    <font>
      <sz val="8"/>
      <color indexed="8"/>
      <name val="ＪＳＰ明朝"/>
      <family val="1"/>
      <charset val="128"/>
    </font>
    <font>
      <sz val="10"/>
      <color indexed="8"/>
      <name val="ＪＳＰ明朝"/>
      <family val="1"/>
      <charset val="128"/>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
      <sz val="16"/>
      <color rgb="FF000000"/>
      <name val="ＭＳ Ｐゴシック"/>
      <family val="2"/>
      <charset val="128"/>
    </font>
    <font>
      <sz val="8"/>
      <color rgb="FF000000"/>
      <name val="ＭＳ Ｐゴシック"/>
      <family val="2"/>
      <charset val="128"/>
    </font>
    <font>
      <sz val="11"/>
      <color rgb="FF000000"/>
      <name val="ＭＳ Ｐゴシック"/>
      <family val="2"/>
      <charset val="128"/>
    </font>
    <font>
      <sz val="8"/>
      <color rgb="FF000000"/>
      <name val="ＭＳ Ｐゴシック"/>
      <family val="1"/>
      <charset val="128"/>
    </font>
    <font>
      <sz val="10"/>
      <color rgb="FF000000"/>
      <name val="ＭＳ Ｐゴシック"/>
      <family val="1"/>
      <charset val="128"/>
    </font>
    <font>
      <sz val="11"/>
      <color rgb="FF000000"/>
      <name val="Segoe UI Symbol"/>
      <family val="2"/>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77">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13" fillId="0" borderId="0">
      <alignment vertical="center"/>
    </xf>
  </cellStyleXfs>
  <cellXfs count="249">
    <xf numFmtId="0" fontId="0" fillId="0" borderId="0" xfId="0">
      <alignment vertical="center"/>
    </xf>
    <xf numFmtId="0" fontId="4" fillId="0" borderId="0" xfId="0" applyFont="1">
      <alignment vertical="center"/>
    </xf>
    <xf numFmtId="0" fontId="11" fillId="0" borderId="0" xfId="0" applyFont="1">
      <alignment vertical="center"/>
    </xf>
    <xf numFmtId="0" fontId="13" fillId="0" borderId="0" xfId="1" applyAlignment="1">
      <alignment vertical="center" shrinkToFit="1"/>
    </xf>
    <xf numFmtId="0" fontId="13" fillId="2" borderId="7" xfId="1" applyFill="1" applyBorder="1" applyAlignment="1">
      <alignment vertical="center" shrinkToFit="1"/>
    </xf>
    <xf numFmtId="0" fontId="13" fillId="2" borderId="8" xfId="1" applyFill="1" applyBorder="1" applyAlignment="1">
      <alignment vertical="center" shrinkToFit="1"/>
    </xf>
    <xf numFmtId="0" fontId="13" fillId="2" borderId="9" xfId="1" applyFill="1" applyBorder="1" applyAlignment="1">
      <alignment vertical="center" shrinkToFit="1"/>
    </xf>
    <xf numFmtId="2" fontId="13" fillId="0" borderId="0" xfId="1" applyNumberFormat="1" applyAlignment="1">
      <alignment vertical="center" shrinkToFit="1"/>
    </xf>
    <xf numFmtId="2" fontId="13" fillId="0" borderId="10" xfId="1" applyNumberFormat="1" applyBorder="1" applyAlignment="1">
      <alignment vertical="center" shrinkToFit="1"/>
    </xf>
    <xf numFmtId="0" fontId="13" fillId="0" borderId="11" xfId="1" applyBorder="1" applyAlignment="1">
      <alignment vertical="center" shrinkToFit="1"/>
    </xf>
    <xf numFmtId="14" fontId="13" fillId="0" borderId="12" xfId="1" applyNumberFormat="1" applyBorder="1" applyAlignment="1">
      <alignment vertical="center" shrinkToFit="1"/>
    </xf>
    <xf numFmtId="14" fontId="13" fillId="0" borderId="0" xfId="1" applyNumberFormat="1" applyAlignment="1">
      <alignment vertical="center" shrinkToFit="1"/>
    </xf>
    <xf numFmtId="0" fontId="13" fillId="0" borderId="13" xfId="1" applyBorder="1" applyAlignment="1">
      <alignment vertical="center" shrinkToFit="1"/>
    </xf>
    <xf numFmtId="0" fontId="13" fillId="0" borderId="14" xfId="1" applyBorder="1" applyAlignment="1">
      <alignment vertical="center" shrinkToFit="1"/>
    </xf>
    <xf numFmtId="0" fontId="13" fillId="0" borderId="15" xfId="1" applyBorder="1" applyAlignment="1">
      <alignment vertical="center" shrinkToFit="1"/>
    </xf>
    <xf numFmtId="0" fontId="13" fillId="0" borderId="10" xfId="1" applyBorder="1" applyAlignment="1">
      <alignment vertical="center" shrinkToFit="1"/>
    </xf>
    <xf numFmtId="0" fontId="13" fillId="0" borderId="12" xfId="1" applyBorder="1" applyAlignment="1">
      <alignment vertical="center" shrinkToFit="1"/>
    </xf>
    <xf numFmtId="0" fontId="13" fillId="0" borderId="16" xfId="1" applyBorder="1" applyAlignment="1">
      <alignment vertical="center" shrinkToFit="1"/>
    </xf>
    <xf numFmtId="0" fontId="13" fillId="0" borderId="17" xfId="1" applyBorder="1" applyAlignment="1">
      <alignment vertical="center" shrinkToFit="1"/>
    </xf>
    <xf numFmtId="0" fontId="13" fillId="0" borderId="18" xfId="1" applyBorder="1" applyAlignment="1">
      <alignment vertical="center" shrinkToFit="1"/>
    </xf>
    <xf numFmtId="0" fontId="13" fillId="2" borderId="19" xfId="1" applyFill="1" applyBorder="1" applyAlignment="1">
      <alignment vertical="center" shrinkToFit="1"/>
    </xf>
    <xf numFmtId="0" fontId="13" fillId="2" borderId="20" xfId="1" applyFill="1" applyBorder="1" applyAlignment="1">
      <alignment vertical="center" shrinkToFit="1"/>
    </xf>
    <xf numFmtId="0" fontId="1" fillId="0" borderId="0" xfId="0" applyFont="1">
      <alignment vertical="center"/>
    </xf>
    <xf numFmtId="0" fontId="4" fillId="0" borderId="0" xfId="0" applyFont="1" applyAlignment="1">
      <alignment horizontal="center" vertical="center"/>
    </xf>
    <xf numFmtId="0" fontId="11" fillId="3" borderId="4" xfId="0" applyFont="1" applyFill="1" applyBorder="1">
      <alignment vertical="center"/>
    </xf>
    <xf numFmtId="0" fontId="10" fillId="3" borderId="1" xfId="0" applyFont="1" applyFill="1" applyBorder="1">
      <alignment vertical="center"/>
    </xf>
    <xf numFmtId="176" fontId="11" fillId="3" borderId="1" xfId="0" applyNumberFormat="1" applyFont="1" applyFill="1" applyBorder="1">
      <alignment vertical="center"/>
    </xf>
    <xf numFmtId="176" fontId="11" fillId="0" borderId="1" xfId="0" applyNumberFormat="1" applyFont="1" applyBorder="1">
      <alignment vertical="center"/>
    </xf>
    <xf numFmtId="0" fontId="7" fillId="0" borderId="1" xfId="0" applyFont="1" applyBorder="1" applyProtection="1">
      <alignment vertical="center"/>
      <protection locked="0"/>
    </xf>
    <xf numFmtId="0" fontId="7" fillId="0" borderId="2" xfId="0" applyFont="1" applyBorder="1" applyProtection="1">
      <alignment vertical="center"/>
      <protection locked="0"/>
    </xf>
    <xf numFmtId="0" fontId="7" fillId="0" borderId="21" xfId="0" applyFont="1" applyBorder="1" applyProtection="1">
      <alignment vertical="center"/>
      <protection locked="0"/>
    </xf>
    <xf numFmtId="0" fontId="7" fillId="0" borderId="22" xfId="0" applyFont="1" applyBorder="1" applyProtection="1">
      <alignment vertical="center"/>
      <protection locked="0"/>
    </xf>
    <xf numFmtId="0" fontId="4" fillId="3" borderId="9" xfId="0" applyFont="1" applyFill="1" applyBorder="1">
      <alignment vertical="center"/>
    </xf>
    <xf numFmtId="0" fontId="4" fillId="3" borderId="15" xfId="0" applyFont="1" applyFill="1" applyBorder="1">
      <alignment vertical="center"/>
    </xf>
    <xf numFmtId="0" fontId="0" fillId="5" borderId="55" xfId="0" applyFill="1" applyBorder="1">
      <alignment vertical="center"/>
    </xf>
    <xf numFmtId="0" fontId="11" fillId="0" borderId="4" xfId="0" applyFont="1" applyBorder="1" applyAlignment="1">
      <alignment horizontal="left" vertical="center"/>
    </xf>
    <xf numFmtId="0" fontId="11" fillId="0" borderId="2" xfId="0" applyFont="1" applyBorder="1" applyAlignment="1">
      <alignment horizontal="left" vertical="center"/>
    </xf>
    <xf numFmtId="0" fontId="11" fillId="0" borderId="6" xfId="0" applyFont="1" applyBorder="1" applyAlignment="1">
      <alignment horizontal="left" vertical="center"/>
    </xf>
    <xf numFmtId="0" fontId="11" fillId="3" borderId="4" xfId="0" applyFont="1" applyFill="1" applyBorder="1" applyAlignment="1">
      <alignment horizontal="left" vertical="center"/>
    </xf>
    <xf numFmtId="0" fontId="11" fillId="3" borderId="2" xfId="0" applyFont="1" applyFill="1" applyBorder="1" applyAlignment="1">
      <alignment horizontal="left" vertical="center"/>
    </xf>
    <xf numFmtId="0" fontId="11" fillId="3" borderId="6" xfId="0" applyFont="1" applyFill="1" applyBorder="1" applyAlignment="1">
      <alignment horizontal="left" vertical="center"/>
    </xf>
    <xf numFmtId="0" fontId="0" fillId="3" borderId="4" xfId="0" applyFill="1" applyBorder="1">
      <alignment vertical="center"/>
    </xf>
    <xf numFmtId="0" fontId="0" fillId="3" borderId="1" xfId="0" applyFill="1" applyBorder="1">
      <alignment vertical="center"/>
    </xf>
    <xf numFmtId="0" fontId="4" fillId="3" borderId="5" xfId="0" applyFont="1" applyFill="1" applyBorder="1">
      <alignment vertical="center"/>
    </xf>
    <xf numFmtId="0" fontId="0" fillId="3" borderId="17" xfId="0" applyFill="1" applyBorder="1">
      <alignment vertical="center"/>
    </xf>
    <xf numFmtId="0" fontId="0" fillId="3" borderId="0" xfId="0" applyFill="1">
      <alignment vertical="center"/>
    </xf>
    <xf numFmtId="0" fontId="4" fillId="3" borderId="62" xfId="0" applyFont="1" applyFill="1" applyBorder="1">
      <alignment vertical="center"/>
    </xf>
    <xf numFmtId="0" fontId="0" fillId="3" borderId="28" xfId="0" applyFill="1" applyBorder="1">
      <alignment vertical="center"/>
    </xf>
    <xf numFmtId="0" fontId="0" fillId="3" borderId="21" xfId="0" applyFill="1" applyBorder="1">
      <alignment vertical="center"/>
    </xf>
    <xf numFmtId="0" fontId="4" fillId="3" borderId="31" xfId="0" applyFont="1" applyFill="1" applyBorder="1">
      <alignment vertical="center"/>
    </xf>
    <xf numFmtId="0" fontId="13" fillId="2" borderId="76" xfId="1" applyFill="1" applyBorder="1" applyAlignment="1">
      <alignment vertical="center" shrinkToFit="1"/>
    </xf>
    <xf numFmtId="0" fontId="13" fillId="6" borderId="14" xfId="1" applyFill="1" applyBorder="1" applyAlignment="1">
      <alignment vertical="center" shrinkToFit="1"/>
    </xf>
    <xf numFmtId="0" fontId="13" fillId="6" borderId="13" xfId="1" applyFill="1" applyBorder="1" applyAlignment="1">
      <alignment vertical="center" shrinkToFit="1"/>
    </xf>
    <xf numFmtId="0" fontId="7" fillId="0" borderId="4"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28" xfId="0" applyFont="1" applyBorder="1" applyAlignment="1" applyProtection="1">
      <alignment horizontal="center" vertical="center"/>
      <protection locked="0"/>
    </xf>
    <xf numFmtId="0" fontId="7" fillId="0" borderId="21" xfId="0" applyFont="1" applyBorder="1" applyAlignment="1" applyProtection="1">
      <alignment horizontal="center" vertical="center"/>
      <protection locked="0"/>
    </xf>
    <xf numFmtId="0" fontId="16" fillId="0" borderId="0" xfId="0" applyFont="1" applyAlignment="1">
      <alignment horizontal="left" vertical="center"/>
    </xf>
    <xf numFmtId="0" fontId="14" fillId="0" borderId="0" xfId="0" applyFont="1" applyAlignment="1">
      <alignment horizontal="left" vertical="center"/>
    </xf>
    <xf numFmtId="0" fontId="4" fillId="4" borderId="23" xfId="0" applyFont="1" applyFill="1" applyBorder="1" applyAlignment="1" applyProtection="1">
      <alignment horizontal="center" vertical="center"/>
      <protection locked="0"/>
    </xf>
    <xf numFmtId="0" fontId="4" fillId="4" borderId="6" xfId="0" applyFont="1" applyFill="1" applyBorder="1" applyAlignment="1" applyProtection="1">
      <alignment horizontal="center" vertical="center"/>
      <protection locked="0"/>
    </xf>
    <xf numFmtId="0" fontId="4" fillId="4" borderId="24"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4" fillId="5" borderId="26" xfId="0" applyFont="1" applyFill="1" applyBorder="1" applyAlignment="1">
      <alignment horizontal="center" vertical="center"/>
    </xf>
    <xf numFmtId="0" fontId="4" fillId="5" borderId="27" xfId="0" applyFont="1" applyFill="1" applyBorder="1" applyAlignment="1">
      <alignment horizontal="center" vertical="center"/>
    </xf>
    <xf numFmtId="0" fontId="11" fillId="0" borderId="4" xfId="0" applyFont="1" applyBorder="1" applyAlignment="1">
      <alignment horizontal="center" vertical="center"/>
    </xf>
    <xf numFmtId="0" fontId="11" fillId="0" borderId="1" xfId="0" applyFont="1" applyBorder="1" applyAlignment="1">
      <alignment horizontal="center" vertical="center"/>
    </xf>
    <xf numFmtId="0" fontId="5" fillId="5" borderId="14" xfId="0" applyFont="1" applyFill="1" applyBorder="1" applyAlignment="1">
      <alignment horizontal="center" vertical="center"/>
    </xf>
    <xf numFmtId="0" fontId="6" fillId="0" borderId="14" xfId="0" applyFont="1" applyBorder="1" applyAlignment="1" applyProtection="1">
      <alignment horizontal="center" vertical="center"/>
      <protection locked="0"/>
    </xf>
    <xf numFmtId="0" fontId="7" fillId="0" borderId="40" xfId="0" applyFont="1" applyBorder="1" applyAlignment="1" applyProtection="1">
      <alignment horizontal="center" vertical="center"/>
      <protection locked="0"/>
    </xf>
    <xf numFmtId="0" fontId="7" fillId="0" borderId="41" xfId="0" applyFont="1" applyBorder="1" applyAlignment="1" applyProtection="1">
      <alignment horizontal="center" vertical="center"/>
      <protection locked="0"/>
    </xf>
    <xf numFmtId="0" fontId="7" fillId="0" borderId="42" xfId="0" applyFont="1" applyBorder="1" applyAlignment="1" applyProtection="1">
      <alignment horizontal="center" vertical="center"/>
      <protection locked="0"/>
    </xf>
    <xf numFmtId="0" fontId="7" fillId="6" borderId="23" xfId="0" applyFont="1" applyFill="1" applyBorder="1" applyAlignment="1" applyProtection="1">
      <alignment horizontal="center" vertical="center"/>
      <protection locked="0"/>
    </xf>
    <xf numFmtId="0" fontId="7" fillId="6" borderId="6" xfId="0" applyFont="1" applyFill="1" applyBorder="1" applyAlignment="1" applyProtection="1">
      <alignment horizontal="center" vertical="center"/>
      <protection locked="0"/>
    </xf>
    <xf numFmtId="0" fontId="7" fillId="6" borderId="24" xfId="0" applyFont="1" applyFill="1" applyBorder="1" applyAlignment="1" applyProtection="1">
      <alignment horizontal="center" vertical="center"/>
      <protection locked="0"/>
    </xf>
    <xf numFmtId="0" fontId="4" fillId="5" borderId="13"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10" xfId="0" applyFont="1" applyFill="1" applyBorder="1" applyAlignment="1">
      <alignment horizontal="center" vertical="center"/>
    </xf>
    <xf numFmtId="0" fontId="4" fillId="5" borderId="11" xfId="0" applyFont="1" applyFill="1" applyBorder="1" applyAlignment="1">
      <alignment horizontal="center" vertical="center"/>
    </xf>
    <xf numFmtId="0" fontId="0" fillId="5" borderId="72" xfId="0" applyFill="1" applyBorder="1" applyAlignment="1">
      <alignment horizontal="center" vertical="center" shrinkToFit="1"/>
    </xf>
    <xf numFmtId="0" fontId="4"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4" fillId="5" borderId="47" xfId="0" applyFont="1" applyFill="1" applyBorder="1" applyAlignment="1">
      <alignment horizontal="center" vertical="center" shrinkToFit="1"/>
    </xf>
    <xf numFmtId="49" fontId="22" fillId="0" borderId="1" xfId="0" applyNumberFormat="1" applyFont="1" applyBorder="1" applyAlignment="1" applyProtection="1">
      <alignment horizontal="left" vertical="center"/>
      <protection locked="0"/>
    </xf>
    <xf numFmtId="49" fontId="11" fillId="0" borderId="1" xfId="0" applyNumberFormat="1" applyFont="1" applyBorder="1" applyAlignment="1" applyProtection="1">
      <alignment horizontal="left" vertical="center"/>
      <protection locked="0"/>
    </xf>
    <xf numFmtId="49" fontId="22" fillId="0" borderId="1" xfId="0" applyNumberFormat="1" applyFont="1" applyBorder="1" applyAlignment="1" applyProtection="1">
      <alignment horizontal="right" vertical="center"/>
      <protection locked="0"/>
    </xf>
    <xf numFmtId="49" fontId="11" fillId="0" borderId="1" xfId="0" applyNumberFormat="1" applyFont="1" applyBorder="1" applyAlignment="1" applyProtection="1">
      <alignment horizontal="right" vertical="center"/>
      <protection locked="0"/>
    </xf>
    <xf numFmtId="49" fontId="11" fillId="0" borderId="2" xfId="0" applyNumberFormat="1" applyFont="1" applyBorder="1" applyAlignment="1" applyProtection="1">
      <alignment horizontal="left" vertical="center"/>
      <protection locked="0"/>
    </xf>
    <xf numFmtId="0" fontId="21" fillId="0" borderId="38" xfId="0" applyFont="1" applyBorder="1" applyAlignment="1" applyProtection="1">
      <alignment horizontal="center" vertical="center"/>
      <protection locked="0"/>
    </xf>
    <xf numFmtId="0" fontId="4" fillId="0" borderId="39" xfId="0" applyFont="1" applyBorder="1" applyAlignment="1" applyProtection="1">
      <alignment horizontal="center" vertical="center"/>
      <protection locked="0"/>
    </xf>
    <xf numFmtId="0" fontId="1" fillId="5" borderId="43" xfId="0" applyFont="1" applyFill="1" applyBorder="1" applyAlignment="1">
      <alignment horizontal="center" vertical="center" shrinkToFit="1"/>
    </xf>
    <xf numFmtId="0" fontId="4" fillId="5" borderId="44" xfId="0" applyFont="1" applyFill="1" applyBorder="1" applyAlignment="1">
      <alignment horizontal="center" vertical="center" shrinkToFit="1"/>
    </xf>
    <xf numFmtId="0" fontId="4" fillId="5" borderId="45" xfId="0" applyFont="1" applyFill="1" applyBorder="1" applyAlignment="1">
      <alignment horizontal="center" vertical="center" shrinkToFit="1"/>
    </xf>
    <xf numFmtId="0" fontId="21" fillId="0" borderId="4"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177" fontId="4" fillId="0" borderId="29" xfId="0" applyNumberFormat="1" applyFont="1" applyBorder="1" applyAlignment="1" applyProtection="1">
      <alignment horizontal="center" vertical="center"/>
      <protection locked="0"/>
    </xf>
    <xf numFmtId="177" fontId="4" fillId="0" borderId="1" xfId="0" applyNumberFormat="1" applyFont="1" applyBorder="1" applyAlignment="1" applyProtection="1">
      <alignment horizontal="center" vertical="center"/>
      <protection locked="0"/>
    </xf>
    <xf numFmtId="177" fontId="4" fillId="0" borderId="5" xfId="0" applyNumberFormat="1" applyFont="1" applyBorder="1" applyAlignment="1" applyProtection="1">
      <alignment horizontal="center" vertical="center"/>
      <protection locked="0"/>
    </xf>
    <xf numFmtId="177" fontId="4" fillId="0" borderId="30" xfId="0" applyNumberFormat="1" applyFont="1" applyBorder="1" applyAlignment="1" applyProtection="1">
      <alignment horizontal="center" vertical="center"/>
      <protection locked="0"/>
    </xf>
    <xf numFmtId="177" fontId="4" fillId="0" borderId="21" xfId="0" applyNumberFormat="1" applyFont="1" applyBorder="1" applyAlignment="1" applyProtection="1">
      <alignment horizontal="center" vertical="center"/>
      <protection locked="0"/>
    </xf>
    <xf numFmtId="177" fontId="4" fillId="0" borderId="31" xfId="0" applyNumberFormat="1" applyFont="1" applyBorder="1" applyAlignment="1" applyProtection="1">
      <alignment horizontal="center" vertical="center"/>
      <protection locked="0"/>
    </xf>
    <xf numFmtId="0" fontId="4" fillId="5" borderId="35" xfId="0" applyFont="1" applyFill="1" applyBorder="1" applyAlignment="1">
      <alignment horizontal="center" vertical="center"/>
    </xf>
    <xf numFmtId="0" fontId="4" fillId="5" borderId="19" xfId="0" applyFont="1" applyFill="1" applyBorder="1" applyAlignment="1">
      <alignment horizontal="center" vertical="center"/>
    </xf>
    <xf numFmtId="0" fontId="4" fillId="0" borderId="36"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21" fillId="0" borderId="37"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7" fillId="3" borderId="14" xfId="0" applyFont="1" applyFill="1" applyBorder="1" applyAlignment="1">
      <alignment horizontal="center" vertical="center"/>
    </xf>
    <xf numFmtId="0" fontId="21" fillId="0" borderId="32"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21" fillId="0" borderId="33"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4" fillId="5" borderId="20" xfId="0" applyFont="1" applyFill="1" applyBorder="1" applyAlignment="1">
      <alignment horizontal="center" vertical="center"/>
    </xf>
    <xf numFmtId="0" fontId="0" fillId="5" borderId="75" xfId="0" applyFill="1" applyBorder="1" applyAlignment="1">
      <alignment horizontal="center" vertical="center" wrapText="1"/>
    </xf>
    <xf numFmtId="0" fontId="4" fillId="5" borderId="19"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9" fillId="0" borderId="6" xfId="0" applyFont="1" applyBorder="1" applyAlignment="1" applyProtection="1">
      <alignment horizontal="right" vertical="center" shrinkToFit="1"/>
      <protection locked="0"/>
    </xf>
    <xf numFmtId="49" fontId="22" fillId="0" borderId="1" xfId="0" applyNumberFormat="1" applyFont="1" applyBorder="1" applyAlignment="1" applyProtection="1">
      <alignment horizontal="center" vertical="center"/>
      <protection locked="0"/>
    </xf>
    <xf numFmtId="49" fontId="11" fillId="0" borderId="1" xfId="0" applyNumberFormat="1" applyFont="1" applyBorder="1" applyAlignment="1" applyProtection="1">
      <alignment horizontal="center" vertical="center"/>
      <protection locked="0"/>
    </xf>
    <xf numFmtId="0" fontId="23" fillId="0" borderId="23"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49" fontId="22" fillId="0" borderId="23" xfId="0" applyNumberFormat="1" applyFont="1" applyBorder="1" applyAlignment="1" applyProtection="1">
      <alignment horizontal="center" vertical="center"/>
      <protection locked="0"/>
    </xf>
    <xf numFmtId="49" fontId="11" fillId="0" borderId="6" xfId="0" applyNumberFormat="1" applyFont="1" applyBorder="1" applyAlignment="1" applyProtection="1">
      <alignment horizontal="center" vertical="center"/>
      <protection locked="0"/>
    </xf>
    <xf numFmtId="49" fontId="22" fillId="0" borderId="6" xfId="0" applyNumberFormat="1" applyFont="1" applyBorder="1" applyAlignment="1" applyProtection="1">
      <alignment horizontal="center" vertical="center"/>
      <protection locked="0"/>
    </xf>
    <xf numFmtId="49" fontId="11" fillId="0" borderId="24" xfId="0" applyNumberFormat="1" applyFont="1" applyBorder="1" applyAlignment="1" applyProtection="1">
      <alignment horizontal="center" vertical="center"/>
      <protection locked="0"/>
    </xf>
    <xf numFmtId="0" fontId="0" fillId="5" borderId="63" xfId="0" applyFill="1" applyBorder="1" applyAlignment="1">
      <alignment horizontal="center" vertical="center"/>
    </xf>
    <xf numFmtId="0" fontId="0" fillId="5" borderId="26" xfId="0" applyFill="1" applyBorder="1" applyAlignment="1">
      <alignment horizontal="center" vertical="center"/>
    </xf>
    <xf numFmtId="0" fontId="0" fillId="5" borderId="64" xfId="0" applyFill="1" applyBorder="1" applyAlignment="1">
      <alignment horizontal="center" vertical="center"/>
    </xf>
    <xf numFmtId="0" fontId="24" fillId="0" borderId="36" xfId="0" applyFont="1" applyBorder="1" applyAlignment="1" applyProtection="1">
      <alignment horizontal="center" vertical="center"/>
      <protection locked="0"/>
    </xf>
    <xf numFmtId="0" fontId="7" fillId="6" borderId="14" xfId="0" applyFont="1" applyFill="1" applyBorder="1" applyAlignment="1">
      <alignment horizontal="center" vertical="center"/>
    </xf>
    <xf numFmtId="0" fontId="0" fillId="5" borderId="48" xfId="0" applyFill="1" applyBorder="1" applyAlignment="1">
      <alignment horizontal="center" vertical="center"/>
    </xf>
    <xf numFmtId="0" fontId="4" fillId="5" borderId="49" xfId="0" applyFont="1" applyFill="1" applyBorder="1" applyAlignment="1">
      <alignment horizontal="center" vertical="center"/>
    </xf>
    <xf numFmtId="0" fontId="0" fillId="5" borderId="49" xfId="0" applyFill="1" applyBorder="1" applyAlignment="1">
      <alignment horizontal="center" vertical="center"/>
    </xf>
    <xf numFmtId="0" fontId="4" fillId="5" borderId="50" xfId="0" applyFont="1" applyFill="1" applyBorder="1" applyAlignment="1">
      <alignment horizontal="center" vertical="center"/>
    </xf>
    <xf numFmtId="0" fontId="0" fillId="5" borderId="7" xfId="0" applyFill="1" applyBorder="1" applyAlignment="1">
      <alignment horizontal="center" vertical="center"/>
    </xf>
    <xf numFmtId="0" fontId="4" fillId="5" borderId="8" xfId="0" applyFont="1" applyFill="1" applyBorder="1" applyAlignment="1">
      <alignment horizontal="center" vertical="center"/>
    </xf>
    <xf numFmtId="0" fontId="4" fillId="5" borderId="9" xfId="0" applyFont="1" applyFill="1" applyBorder="1" applyAlignment="1">
      <alignment horizontal="center" vertical="center"/>
    </xf>
    <xf numFmtId="49" fontId="0" fillId="0" borderId="65" xfId="0" applyNumberFormat="1" applyBorder="1" applyAlignment="1" applyProtection="1">
      <alignment horizontal="left" vertical="top" wrapText="1"/>
      <protection locked="0"/>
    </xf>
    <xf numFmtId="49" fontId="4" fillId="0" borderId="66" xfId="0" applyNumberFormat="1" applyFont="1" applyBorder="1" applyAlignment="1" applyProtection="1">
      <alignment horizontal="left" vertical="top" wrapText="1"/>
      <protection locked="0"/>
    </xf>
    <xf numFmtId="49" fontId="4" fillId="0" borderId="67"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4" fillId="5" borderId="33" xfId="0" applyFont="1" applyFill="1" applyBorder="1" applyAlignment="1">
      <alignment horizontal="center" vertical="center"/>
    </xf>
    <xf numFmtId="0" fontId="0" fillId="5" borderId="33" xfId="0" applyFill="1" applyBorder="1" applyAlignment="1">
      <alignment horizontal="center" vertical="center"/>
    </xf>
    <xf numFmtId="0" fontId="4" fillId="5" borderId="34" xfId="0" applyFont="1" applyFill="1" applyBorder="1" applyAlignment="1">
      <alignment horizontal="center" vertical="center"/>
    </xf>
    <xf numFmtId="0" fontId="4" fillId="0" borderId="28"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5" borderId="56" xfId="0" applyFont="1" applyFill="1" applyBorder="1" applyAlignment="1">
      <alignment horizontal="center" vertical="center"/>
    </xf>
    <xf numFmtId="0" fontId="4" fillId="0" borderId="57" xfId="0" applyFont="1" applyBorder="1" applyAlignment="1" applyProtection="1">
      <alignment horizontal="center" vertical="center"/>
      <protection locked="0"/>
    </xf>
    <xf numFmtId="0" fontId="21" fillId="0" borderId="58" xfId="0" applyFont="1" applyBorder="1" applyAlignment="1" applyProtection="1">
      <alignment horizontal="center" vertical="center"/>
      <protection locked="0"/>
    </xf>
    <xf numFmtId="0" fontId="4" fillId="0" borderId="59" xfId="0" applyFont="1" applyBorder="1" applyAlignment="1" applyProtection="1">
      <alignment horizontal="center" vertical="center"/>
      <protection locked="0"/>
    </xf>
    <xf numFmtId="0" fontId="21" fillId="0" borderId="59" xfId="0" applyFont="1" applyBorder="1" applyAlignment="1" applyProtection="1">
      <alignment horizontal="center" vertical="center"/>
      <protection locked="0"/>
    </xf>
    <xf numFmtId="0" fontId="4" fillId="0" borderId="60" xfId="0" applyFont="1" applyBorder="1" applyAlignment="1" applyProtection="1">
      <alignment horizontal="center" vertical="center"/>
      <protection locked="0"/>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1" fillId="3" borderId="1" xfId="0" applyNumberFormat="1" applyFont="1" applyFill="1" applyBorder="1" applyAlignment="1" applyProtection="1">
      <alignment horizontal="center" vertical="center"/>
      <protection locked="0"/>
    </xf>
    <xf numFmtId="0" fontId="12" fillId="3" borderId="17" xfId="0" applyFont="1" applyFill="1" applyBorder="1" applyAlignment="1">
      <alignment horizontal="center" vertical="center"/>
    </xf>
    <xf numFmtId="0" fontId="12" fillId="3" borderId="0" xfId="0" applyFont="1" applyFill="1" applyAlignment="1">
      <alignment horizontal="center" vertical="center"/>
    </xf>
    <xf numFmtId="0" fontId="12" fillId="3" borderId="51" xfId="0" applyFont="1" applyFill="1" applyBorder="1" applyAlignment="1">
      <alignment horizontal="center" vertical="center"/>
    </xf>
    <xf numFmtId="49" fontId="11" fillId="3" borderId="23" xfId="0" applyNumberFormat="1" applyFont="1" applyFill="1" applyBorder="1" applyAlignment="1" applyProtection="1">
      <alignment horizontal="center" vertical="center"/>
      <protection locked="0"/>
    </xf>
    <xf numFmtId="49" fontId="11" fillId="3" borderId="6" xfId="0" applyNumberFormat="1" applyFont="1" applyFill="1" applyBorder="1" applyAlignment="1" applyProtection="1">
      <alignment horizontal="center" vertical="center"/>
      <protection locked="0"/>
    </xf>
    <xf numFmtId="49" fontId="11" fillId="3" borderId="24" xfId="0" applyNumberFormat="1" applyFont="1" applyFill="1" applyBorder="1" applyAlignment="1" applyProtection="1">
      <alignment horizontal="center" vertical="center"/>
      <protection locked="0"/>
    </xf>
    <xf numFmtId="0" fontId="11" fillId="3" borderId="1" xfId="0" applyFont="1" applyFill="1" applyBorder="1" applyAlignment="1">
      <alignment horizontal="center" vertical="center"/>
    </xf>
    <xf numFmtId="0" fontId="11" fillId="5" borderId="7" xfId="0" applyFont="1" applyFill="1" applyBorder="1" applyAlignment="1">
      <alignment horizontal="center" vertical="center"/>
    </xf>
    <xf numFmtId="0" fontId="11" fillId="5" borderId="8" xfId="0" applyFont="1" applyFill="1" applyBorder="1" applyAlignment="1">
      <alignment horizontal="center" vertical="center"/>
    </xf>
    <xf numFmtId="0" fontId="11" fillId="5" borderId="9" xfId="0" applyFont="1" applyFill="1" applyBorder="1" applyAlignment="1">
      <alignment horizontal="center" vertical="center"/>
    </xf>
    <xf numFmtId="0" fontId="4" fillId="0" borderId="0" xfId="0" applyFont="1" applyAlignment="1">
      <alignment horizontal="right" vertical="center"/>
    </xf>
    <xf numFmtId="0" fontId="11" fillId="3" borderId="2" xfId="0" applyFont="1" applyFill="1" applyBorder="1" applyAlignment="1">
      <alignment horizontal="center" vertical="center"/>
    </xf>
    <xf numFmtId="0" fontId="0" fillId="5" borderId="14" xfId="0" applyFill="1" applyBorder="1" applyAlignment="1">
      <alignment horizontal="center" vertical="center"/>
    </xf>
    <xf numFmtId="0" fontId="0" fillId="5" borderId="43" xfId="0" applyFill="1" applyBorder="1" applyAlignment="1">
      <alignment horizontal="center" vertical="center"/>
    </xf>
    <xf numFmtId="0" fontId="9" fillId="0" borderId="14" xfId="0" applyFont="1" applyBorder="1" applyAlignment="1" applyProtection="1">
      <alignment horizontal="center" vertical="center" shrinkToFit="1"/>
      <protection locked="0"/>
    </xf>
    <xf numFmtId="0" fontId="20" fillId="0" borderId="14" xfId="0" applyFont="1" applyBorder="1" applyAlignment="1" applyProtection="1">
      <alignment horizontal="center" vertical="center" shrinkToFit="1"/>
      <protection locked="0"/>
    </xf>
    <xf numFmtId="0" fontId="9" fillId="0" borderId="36"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4" fillId="0" borderId="31" xfId="0" applyFont="1" applyBorder="1" applyAlignment="1" applyProtection="1">
      <alignment horizontal="center" vertical="center"/>
      <protection locked="0"/>
    </xf>
    <xf numFmtId="0" fontId="8" fillId="0" borderId="53" xfId="0" applyFont="1" applyBorder="1" applyAlignment="1">
      <alignment horizontal="center" vertical="center" wrapText="1" shrinkToFit="1"/>
    </xf>
    <xf numFmtId="0" fontId="9" fillId="0" borderId="54" xfId="0" applyFont="1" applyBorder="1" applyAlignment="1">
      <alignment horizontal="center" vertical="center" shrinkToFit="1"/>
    </xf>
    <xf numFmtId="0" fontId="12" fillId="0" borderId="24" xfId="0" applyFont="1" applyBorder="1" applyAlignment="1" applyProtection="1">
      <alignment horizontal="center" vertical="center"/>
      <protection locked="0"/>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4" fillId="5" borderId="68" xfId="0" applyFont="1" applyFill="1" applyBorder="1" applyAlignment="1">
      <alignment horizontal="center" vertical="center" wrapText="1"/>
    </xf>
    <xf numFmtId="0" fontId="4" fillId="5" borderId="69" xfId="0" applyFont="1" applyFill="1" applyBorder="1" applyAlignment="1">
      <alignment horizontal="center" vertical="center" wrapText="1"/>
    </xf>
    <xf numFmtId="0" fontId="19" fillId="0" borderId="70" xfId="0" applyFont="1" applyBorder="1" applyAlignment="1" applyProtection="1">
      <alignment horizontal="center" vertical="center"/>
      <protection locked="0"/>
    </xf>
    <xf numFmtId="0" fontId="7" fillId="0" borderId="71" xfId="0" applyFont="1" applyBorder="1" applyAlignment="1" applyProtection="1">
      <alignment horizontal="center" vertical="center"/>
      <protection locked="0"/>
    </xf>
    <xf numFmtId="0" fontId="7" fillId="0" borderId="69" xfId="0" applyFont="1" applyBorder="1" applyAlignment="1" applyProtection="1">
      <alignment horizontal="center" vertical="center"/>
      <protection locked="0"/>
    </xf>
    <xf numFmtId="0" fontId="0" fillId="5" borderId="61" xfId="0" applyFill="1" applyBorder="1" applyAlignment="1">
      <alignment horizontal="center" vertical="center"/>
    </xf>
    <xf numFmtId="0" fontId="4" fillId="5" borderId="24" xfId="0" applyFont="1" applyFill="1" applyBorder="1" applyAlignment="1">
      <alignment horizontal="center" vertical="center"/>
    </xf>
    <xf numFmtId="0" fontId="19" fillId="0" borderId="23"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24" xfId="0" applyFont="1" applyBorder="1" applyAlignment="1" applyProtection="1">
      <alignment horizontal="center" vertical="center"/>
      <protection locked="0"/>
    </xf>
    <xf numFmtId="0" fontId="21" fillId="0" borderId="29" xfId="0" applyFont="1" applyBorder="1" applyAlignment="1" applyProtection="1">
      <alignment horizontal="center" vertical="center"/>
      <protection locked="0"/>
    </xf>
    <xf numFmtId="0" fontId="4" fillId="0" borderId="30" xfId="0" applyFont="1" applyBorder="1" applyAlignment="1" applyProtection="1">
      <alignment horizontal="center" vertical="center"/>
      <protection locked="0"/>
    </xf>
    <xf numFmtId="0" fontId="0" fillId="5" borderId="20" xfId="0" applyFill="1" applyBorder="1" applyAlignment="1">
      <alignment horizontal="center" vertical="center"/>
    </xf>
    <xf numFmtId="0" fontId="4" fillId="5" borderId="55" xfId="0" applyFont="1" applyFill="1" applyBorder="1" applyAlignment="1">
      <alignment horizontal="center" vertical="center"/>
    </xf>
    <xf numFmtId="0" fontId="4" fillId="5" borderId="15" xfId="0" applyFont="1" applyFill="1" applyBorder="1" applyAlignment="1">
      <alignment horizontal="center" vertical="center"/>
    </xf>
    <xf numFmtId="0" fontId="8" fillId="0" borderId="52" xfId="0" applyFont="1" applyBorder="1" applyAlignment="1">
      <alignment horizontal="center" vertical="center" wrapText="1" shrinkToFit="1"/>
    </xf>
    <xf numFmtId="0" fontId="9" fillId="0" borderId="53" xfId="0" applyFont="1" applyBorder="1" applyAlignment="1">
      <alignment horizontal="center" vertical="center" shrinkToFit="1"/>
    </xf>
    <xf numFmtId="0" fontId="4" fillId="7" borderId="4" xfId="0" applyFont="1" applyFill="1" applyBorder="1" applyAlignment="1" applyProtection="1">
      <alignment horizontal="center" vertical="center"/>
      <protection locked="0"/>
    </xf>
    <xf numFmtId="0" fontId="4" fillId="7" borderId="1" xfId="0" applyFont="1" applyFill="1" applyBorder="1" applyAlignment="1" applyProtection="1">
      <alignment horizontal="center" vertical="center"/>
      <protection locked="0"/>
    </xf>
    <xf numFmtId="0" fontId="4" fillId="7" borderId="2" xfId="0" applyFont="1" applyFill="1" applyBorder="1" applyAlignment="1" applyProtection="1">
      <alignment horizontal="center" vertical="center"/>
      <protection locked="0"/>
    </xf>
    <xf numFmtId="0" fontId="4" fillId="7" borderId="23" xfId="0" applyFont="1" applyFill="1" applyBorder="1" applyAlignment="1" applyProtection="1">
      <alignment horizontal="center" vertical="center"/>
      <protection locked="0"/>
    </xf>
    <xf numFmtId="0" fontId="4" fillId="7" borderId="6" xfId="0" applyFont="1" applyFill="1" applyBorder="1" applyAlignment="1" applyProtection="1">
      <alignment horizontal="center" vertical="center"/>
      <protection locked="0"/>
    </xf>
    <xf numFmtId="0" fontId="4" fillId="7" borderId="24" xfId="0" applyFont="1" applyFill="1" applyBorder="1" applyAlignment="1" applyProtection="1">
      <alignment horizontal="center" vertical="center"/>
      <protection locked="0"/>
    </xf>
    <xf numFmtId="0" fontId="4" fillId="7" borderId="5" xfId="0" applyFont="1" applyFill="1" applyBorder="1" applyAlignment="1" applyProtection="1">
      <alignment horizontal="center" vertical="center"/>
      <protection locked="0"/>
    </xf>
    <xf numFmtId="0" fontId="4" fillId="7" borderId="3" xfId="0" applyFont="1" applyFill="1" applyBorder="1" applyAlignment="1" applyProtection="1">
      <alignment horizontal="center" vertical="center"/>
      <protection locked="0"/>
    </xf>
    <xf numFmtId="0" fontId="4" fillId="5" borderId="7" xfId="0" applyFont="1" applyFill="1" applyBorder="1" applyAlignment="1">
      <alignment horizontal="center" vertical="center"/>
    </xf>
    <xf numFmtId="0" fontId="4" fillId="7" borderId="36" xfId="0" applyFont="1" applyFill="1" applyBorder="1" applyAlignment="1" applyProtection="1">
      <alignment horizontal="center" vertical="center"/>
      <protection locked="0"/>
    </xf>
    <xf numFmtId="0" fontId="4" fillId="7" borderId="20" xfId="0" applyFont="1" applyFill="1" applyBorder="1" applyAlignment="1" applyProtection="1">
      <alignment horizontal="center" vertical="center"/>
      <protection locked="0"/>
    </xf>
    <xf numFmtId="0" fontId="4" fillId="7" borderId="37" xfId="0" applyFont="1" applyFill="1" applyBorder="1" applyAlignment="1" applyProtection="1">
      <alignment horizontal="center" vertical="center"/>
      <protection locked="0"/>
    </xf>
    <xf numFmtId="0" fontId="4" fillId="7" borderId="38" xfId="0" applyFont="1" applyFill="1" applyBorder="1" applyAlignment="1" applyProtection="1">
      <alignment horizontal="center" vertical="center"/>
      <protection locked="0"/>
    </xf>
    <xf numFmtId="0" fontId="4" fillId="7" borderId="39" xfId="0" applyFont="1" applyFill="1" applyBorder="1" applyAlignment="1" applyProtection="1">
      <alignment horizontal="center" vertical="center"/>
      <protection locked="0"/>
    </xf>
    <xf numFmtId="0" fontId="4" fillId="7" borderId="32" xfId="0" applyFont="1" applyFill="1" applyBorder="1" applyAlignment="1" applyProtection="1">
      <alignment horizontal="center" vertical="center"/>
      <protection locked="0"/>
    </xf>
    <xf numFmtId="0" fontId="4" fillId="7" borderId="33" xfId="0" applyFont="1" applyFill="1" applyBorder="1" applyAlignment="1" applyProtection="1">
      <alignment horizontal="center" vertical="center"/>
      <protection locked="0"/>
    </xf>
    <xf numFmtId="0" fontId="4" fillId="7" borderId="34" xfId="0" applyFont="1" applyFill="1" applyBorder="1" applyAlignment="1" applyProtection="1">
      <alignment horizontal="center" vertical="center"/>
      <protection locked="0"/>
    </xf>
    <xf numFmtId="0" fontId="4" fillId="7" borderId="28" xfId="0" applyFont="1" applyFill="1" applyBorder="1" applyAlignment="1" applyProtection="1">
      <alignment horizontal="center" vertical="center"/>
      <protection locked="0"/>
    </xf>
    <xf numFmtId="0" fontId="4" fillId="7" borderId="22" xfId="0" applyFont="1" applyFill="1" applyBorder="1" applyAlignment="1" applyProtection="1">
      <alignment horizontal="center" vertical="center"/>
      <protection locked="0"/>
    </xf>
    <xf numFmtId="0" fontId="4" fillId="7" borderId="21" xfId="0" applyFont="1" applyFill="1" applyBorder="1" applyAlignment="1" applyProtection="1">
      <alignment horizontal="center" vertical="center"/>
      <protection locked="0"/>
    </xf>
    <xf numFmtId="0" fontId="4" fillId="7" borderId="31" xfId="0" applyFont="1" applyFill="1" applyBorder="1" applyAlignment="1" applyProtection="1">
      <alignment horizontal="center" vertical="center"/>
      <protection locked="0"/>
    </xf>
    <xf numFmtId="0" fontId="4" fillId="7" borderId="57" xfId="0" applyFont="1" applyFill="1" applyBorder="1" applyAlignment="1" applyProtection="1">
      <alignment horizontal="center" vertical="center"/>
      <protection locked="0"/>
    </xf>
    <xf numFmtId="0" fontId="4" fillId="7" borderId="58" xfId="0" applyFont="1" applyFill="1" applyBorder="1" applyAlignment="1" applyProtection="1">
      <alignment horizontal="center" vertical="center"/>
      <protection locked="0"/>
    </xf>
    <xf numFmtId="0" fontId="4" fillId="7" borderId="59" xfId="0" applyFont="1" applyFill="1" applyBorder="1" applyAlignment="1" applyProtection="1">
      <alignment horizontal="center" vertical="center"/>
      <protection locked="0"/>
    </xf>
    <xf numFmtId="0" fontId="4" fillId="7" borderId="60" xfId="0" applyFont="1" applyFill="1" applyBorder="1" applyAlignment="1" applyProtection="1">
      <alignment horizontal="center" vertical="center"/>
      <protection locked="0"/>
    </xf>
    <xf numFmtId="0" fontId="4" fillId="0" borderId="73"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3" borderId="15" xfId="0" applyFont="1" applyFill="1" applyBorder="1" applyAlignment="1">
      <alignment horizontal="center" vertical="center"/>
    </xf>
    <xf numFmtId="0" fontId="18" fillId="6" borderId="10" xfId="0" applyFont="1" applyFill="1" applyBorder="1" applyAlignment="1">
      <alignment horizontal="center" vertical="center"/>
    </xf>
    <xf numFmtId="0" fontId="18" fillId="6" borderId="11" xfId="0" applyFont="1" applyFill="1" applyBorder="1" applyAlignment="1">
      <alignment horizontal="center" vertical="center"/>
    </xf>
    <xf numFmtId="0" fontId="18" fillId="6" borderId="12" xfId="0" applyFont="1" applyFill="1" applyBorder="1" applyAlignment="1">
      <alignment horizontal="center" vertical="center"/>
    </xf>
    <xf numFmtId="0" fontId="13" fillId="0" borderId="0" xfId="1" applyAlignment="1">
      <alignment horizontal="center" vertical="center" shrinkToFit="1"/>
    </xf>
    <xf numFmtId="0" fontId="13" fillId="2" borderId="63" xfId="1" applyFill="1" applyBorder="1" applyAlignment="1">
      <alignment horizontal="center" vertical="center" shrinkToFit="1"/>
    </xf>
    <xf numFmtId="0" fontId="13" fillId="2" borderId="26" xfId="1" applyFill="1" applyBorder="1" applyAlignment="1">
      <alignment horizontal="center" vertical="center" shrinkToFit="1"/>
    </xf>
    <xf numFmtId="0" fontId="13" fillId="2" borderId="64" xfId="1" applyFill="1" applyBorder="1" applyAlignment="1">
      <alignment horizontal="center" vertical="center" shrinkToFit="1"/>
    </xf>
    <xf numFmtId="0" fontId="13" fillId="2" borderId="25" xfId="1" applyFill="1" applyBorder="1" applyAlignment="1">
      <alignment horizontal="center" vertical="center" shrinkToFit="1"/>
    </xf>
    <xf numFmtId="0" fontId="13" fillId="0" borderId="65" xfId="1" applyBorder="1" applyAlignment="1">
      <alignment horizontal="center" vertical="center" wrapText="1" shrinkToFit="1"/>
    </xf>
    <xf numFmtId="0" fontId="13" fillId="0" borderId="66" xfId="1" applyBorder="1" applyAlignment="1">
      <alignment horizontal="center" vertical="center" wrapText="1" shrinkToFit="1"/>
    </xf>
    <xf numFmtId="0" fontId="13" fillId="0" borderId="67" xfId="1" applyBorder="1" applyAlignment="1">
      <alignment horizontal="center" vertical="center" wrapText="1" shrinkToFit="1"/>
    </xf>
    <xf numFmtId="0" fontId="13" fillId="0" borderId="74" xfId="1" applyBorder="1" applyAlignment="1">
      <alignment horizontal="left" vertical="top" shrinkToFit="1"/>
    </xf>
    <xf numFmtId="0" fontId="13" fillId="0" borderId="66" xfId="1" applyBorder="1" applyAlignment="1">
      <alignment horizontal="left" vertical="top" shrinkToFit="1"/>
    </xf>
    <xf numFmtId="0" fontId="13" fillId="0" borderId="67" xfId="1" applyBorder="1" applyAlignment="1">
      <alignment horizontal="left" vertical="top" shrinkToFit="1"/>
    </xf>
  </cellXfs>
  <cellStyles count="2">
    <cellStyle name="標準" xfId="0" builtinId="0"/>
    <cellStyle name="標準 2" xfId="1" xr:uid="{00000000-0005-0000-0000-000001000000}"/>
  </cellStyles>
  <dxfs count="2">
    <dxf>
      <fill>
        <patternFill>
          <bgColor indexed="10"/>
        </patternFill>
      </fill>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0.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microsoft.com/office/2017/10/relationships/person" Target="persons/person1.xml"/><Relationship Id="rId4" Type="http://schemas.openxmlformats.org/officeDocument/2006/relationships/styles" Target="styles.xml"/><Relationship Id="rId9" Type="http://schemas.microsoft.com/office/2017/10/relationships/person" Target="persons/person2.xml"/></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a:extLst>
            <a:ext uri="{FF2B5EF4-FFF2-40B4-BE49-F238E27FC236}">
              <a16:creationId xmlns:a16="http://schemas.microsoft.com/office/drawing/2014/main" id="{00000000-0008-0000-0000-0000080C0000}"/>
            </a:ext>
          </a:extLst>
        </xdr:cNvPr>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a:extLst>
            <a:ext uri="{FF2B5EF4-FFF2-40B4-BE49-F238E27FC236}">
              <a16:creationId xmlns:a16="http://schemas.microsoft.com/office/drawing/2014/main" id="{00000000-0008-0000-0000-0000090C0000}"/>
            </a:ext>
          </a:extLst>
        </xdr:cNvPr>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a:extLst>
            <a:ext uri="{FF2B5EF4-FFF2-40B4-BE49-F238E27FC236}">
              <a16:creationId xmlns:a16="http://schemas.microsoft.com/office/drawing/2014/main" id="{00000000-0008-0000-0000-0000120C0000}"/>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a:extLst>
            <a:ext uri="{FF2B5EF4-FFF2-40B4-BE49-F238E27FC236}">
              <a16:creationId xmlns:a16="http://schemas.microsoft.com/office/drawing/2014/main" id="{00000000-0008-0000-0000-0000130C0000}"/>
            </a:ext>
          </a:extLst>
        </xdr:cNvPr>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a:extLst>
            <a:ext uri="{FF2B5EF4-FFF2-40B4-BE49-F238E27FC236}">
              <a16:creationId xmlns:a16="http://schemas.microsoft.com/office/drawing/2014/main" id="{00000000-0008-0000-0000-0000140C0000}"/>
            </a:ext>
          </a:extLst>
        </xdr:cNvPr>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a:extLst>
            <a:ext uri="{FF2B5EF4-FFF2-40B4-BE49-F238E27FC236}">
              <a16:creationId xmlns:a16="http://schemas.microsoft.com/office/drawing/2014/main" id="{00000000-0008-0000-0000-0000150C0000}"/>
            </a:ext>
          </a:extLst>
        </xdr:cNvPr>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a:extLst>
            <a:ext uri="{FF2B5EF4-FFF2-40B4-BE49-F238E27FC236}">
              <a16:creationId xmlns:a16="http://schemas.microsoft.com/office/drawing/2014/main" id="{00000000-0008-0000-0500-000001080000}"/>
            </a:ext>
          </a:extLst>
        </xdr:cNvPr>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persons/person2.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7"/>
  </sheetPr>
  <dimension ref="A1:AY56"/>
  <sheetViews>
    <sheetView showGridLines="0" tabSelected="1" view="pageBreakPreview" topLeftCell="A25" zoomScaleNormal="100" workbookViewId="0">
      <selection activeCell="B27" sqref="B27:B28"/>
    </sheetView>
  </sheetViews>
  <sheetFormatPr defaultColWidth="9" defaultRowHeight="14.4"/>
  <cols>
    <col min="1" max="2" width="6.109375" style="1" customWidth="1"/>
    <col min="3" max="6" width="7.33203125" style="1" customWidth="1"/>
    <col min="7" max="15" width="6.109375" style="1" customWidth="1"/>
    <col min="16" max="45" width="1.6640625" customWidth="1"/>
    <col min="46" max="46" width="5.88671875" style="1" customWidth="1"/>
    <col min="47" max="47" width="20.109375" style="1" customWidth="1"/>
    <col min="48" max="48" width="9.21875" style="1" bestFit="1" customWidth="1"/>
    <col min="49" max="49" width="12" style="1" customWidth="1"/>
    <col min="50" max="50" width="12.109375" style="1" customWidth="1"/>
    <col min="51" max="51" width="11.33203125" style="1" bestFit="1" customWidth="1"/>
    <col min="52" max="52" width="6.6640625" style="1" customWidth="1"/>
    <col min="53" max="16384" width="9" style="1"/>
  </cols>
  <sheetData>
    <row r="1" spans="1:51" ht="31.8" thickBot="1">
      <c r="A1" s="57" t="s">
        <v>115</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row>
    <row r="2" spans="1:51" ht="14.4" customHeight="1">
      <c r="A2" s="190" t="s">
        <v>121</v>
      </c>
      <c r="B2" s="191"/>
      <c r="C2" s="192" t="s">
        <v>132</v>
      </c>
      <c r="D2" s="193"/>
      <c r="E2" s="193"/>
      <c r="F2" s="193"/>
      <c r="G2" s="193"/>
      <c r="H2" s="193"/>
      <c r="I2" s="194"/>
      <c r="J2" s="62" t="s">
        <v>119</v>
      </c>
      <c r="K2" s="63"/>
      <c r="L2" s="63"/>
      <c r="M2" s="63"/>
      <c r="N2" s="63"/>
      <c r="O2" s="64"/>
      <c r="P2" s="62" t="s">
        <v>97</v>
      </c>
      <c r="Q2" s="133"/>
      <c r="R2" s="133"/>
      <c r="S2" s="133"/>
      <c r="T2" s="133"/>
      <c r="U2" s="133"/>
      <c r="V2" s="133"/>
      <c r="W2" s="133"/>
      <c r="X2" s="133"/>
      <c r="Y2" s="133"/>
      <c r="Z2" s="133"/>
      <c r="AA2" s="133"/>
      <c r="AB2" s="133"/>
      <c r="AC2" s="133"/>
      <c r="AD2" s="133"/>
      <c r="AE2" s="189" t="s">
        <v>101</v>
      </c>
      <c r="AF2" s="189"/>
      <c r="AG2" s="189"/>
      <c r="AH2" s="189"/>
      <c r="AI2" s="189"/>
      <c r="AJ2" s="189"/>
      <c r="AK2" s="189"/>
      <c r="AL2" s="189"/>
      <c r="AM2" s="189"/>
      <c r="AN2" s="189"/>
      <c r="AO2" s="189"/>
      <c r="AP2" s="189"/>
      <c r="AQ2" s="189"/>
      <c r="AR2" s="189"/>
      <c r="AS2" s="62"/>
      <c r="AT2" s="32"/>
      <c r="AV2" s="22" t="s">
        <v>90</v>
      </c>
      <c r="AW2" t="s">
        <v>111</v>
      </c>
      <c r="AX2" t="s">
        <v>112</v>
      </c>
    </row>
    <row r="3" spans="1:51" ht="24" customHeight="1">
      <c r="A3" s="195" t="s">
        <v>122</v>
      </c>
      <c r="B3" s="196"/>
      <c r="C3" s="197" t="s">
        <v>133</v>
      </c>
      <c r="D3" s="198"/>
      <c r="E3" s="198"/>
      <c r="F3" s="198"/>
      <c r="G3" s="198"/>
      <c r="H3" s="198"/>
      <c r="I3" s="199"/>
      <c r="J3" s="59" t="s">
        <v>90</v>
      </c>
      <c r="K3" s="60"/>
      <c r="L3" s="60"/>
      <c r="M3" s="60"/>
      <c r="N3" s="60"/>
      <c r="O3" s="61"/>
      <c r="P3" s="187" t="s">
        <v>134</v>
      </c>
      <c r="Q3" s="188"/>
      <c r="R3" s="188"/>
      <c r="S3" s="188"/>
      <c r="T3" s="188"/>
      <c r="U3" s="188"/>
      <c r="V3" s="188"/>
      <c r="W3" s="188"/>
      <c r="X3" s="188"/>
      <c r="Y3" s="188"/>
      <c r="Z3" s="188"/>
      <c r="AA3" s="188"/>
      <c r="AB3" s="188"/>
      <c r="AC3" s="188"/>
      <c r="AD3" s="188"/>
      <c r="AE3" s="160" t="s">
        <v>112</v>
      </c>
      <c r="AF3" s="160"/>
      <c r="AG3" s="160"/>
      <c r="AH3" s="160"/>
      <c r="AI3" s="160"/>
      <c r="AJ3" s="160"/>
      <c r="AK3" s="160"/>
      <c r="AL3" s="160"/>
      <c r="AM3" s="160"/>
      <c r="AN3" s="160"/>
      <c r="AO3" s="160"/>
      <c r="AP3" s="160"/>
      <c r="AQ3" s="160"/>
      <c r="AR3" s="160"/>
      <c r="AS3" s="161"/>
      <c r="AT3" s="33"/>
      <c r="AV3" s="22" t="s">
        <v>91</v>
      </c>
      <c r="AW3" t="s">
        <v>110</v>
      </c>
      <c r="AX3" t="s">
        <v>113</v>
      </c>
      <c r="AY3" t="s">
        <v>114</v>
      </c>
    </row>
    <row r="4" spans="1:51" ht="20.100000000000001" customHeight="1">
      <c r="A4" s="79" t="s">
        <v>123</v>
      </c>
      <c r="B4" s="80"/>
      <c r="C4" s="69">
        <v>430629457</v>
      </c>
      <c r="D4" s="70"/>
      <c r="E4" s="70"/>
      <c r="F4" s="70"/>
      <c r="G4" s="70"/>
      <c r="H4" s="70"/>
      <c r="I4" s="71"/>
      <c r="J4" s="90" t="s">
        <v>117</v>
      </c>
      <c r="K4" s="91"/>
      <c r="L4" s="91"/>
      <c r="M4" s="91"/>
      <c r="N4" s="91"/>
      <c r="O4" s="92"/>
      <c r="P4" s="175" t="s">
        <v>94</v>
      </c>
      <c r="Q4" s="175"/>
      <c r="R4" s="175"/>
      <c r="S4" s="175"/>
      <c r="T4" s="175"/>
      <c r="U4" s="175"/>
      <c r="V4" s="175"/>
      <c r="W4" s="175"/>
      <c r="X4" s="175"/>
      <c r="Y4" s="175"/>
      <c r="Z4" s="175"/>
      <c r="AA4" s="175"/>
      <c r="AB4" s="175"/>
      <c r="AC4" s="175"/>
      <c r="AD4" s="175"/>
      <c r="AE4" s="175"/>
      <c r="AF4" s="175"/>
      <c r="AG4" s="175"/>
      <c r="AH4" s="175"/>
      <c r="AI4" s="175"/>
      <c r="AJ4" s="175"/>
      <c r="AK4" s="175"/>
      <c r="AL4" s="175"/>
      <c r="AM4" s="175"/>
      <c r="AN4" s="175"/>
      <c r="AO4" s="175"/>
      <c r="AP4" s="175"/>
      <c r="AQ4" s="175"/>
      <c r="AR4" s="175"/>
      <c r="AS4" s="176"/>
      <c r="AT4" s="33"/>
      <c r="AV4" s="22" t="s">
        <v>92</v>
      </c>
      <c r="AW4" t="str">
        <f>AW3</f>
        <v>北西支部</v>
      </c>
      <c r="AX4" t="str">
        <f>AX3</f>
        <v>北東支部</v>
      </c>
      <c r="AY4" t="str">
        <f>AY3</f>
        <v>南房総支部</v>
      </c>
    </row>
    <row r="5" spans="1:51" ht="20.100000000000001" customHeight="1">
      <c r="A5" s="81" t="s">
        <v>116</v>
      </c>
      <c r="B5" s="82"/>
      <c r="C5" s="72"/>
      <c r="D5" s="73"/>
      <c r="E5" s="73"/>
      <c r="F5" s="73"/>
      <c r="G5" s="73"/>
      <c r="H5" s="73"/>
      <c r="I5" s="74"/>
      <c r="J5" s="123">
        <v>14002</v>
      </c>
      <c r="K5" s="123"/>
      <c r="L5" s="123"/>
      <c r="M5" s="123"/>
      <c r="N5" s="123"/>
      <c r="O5" s="123"/>
      <c r="P5" s="177" t="s">
        <v>135</v>
      </c>
      <c r="Q5" s="177"/>
      <c r="R5" s="177"/>
      <c r="S5" s="177"/>
      <c r="T5" s="177"/>
      <c r="U5" s="177"/>
      <c r="V5" s="177"/>
      <c r="W5" s="177"/>
      <c r="X5" s="177"/>
      <c r="Y5" s="177"/>
      <c r="Z5" s="177"/>
      <c r="AA5" s="177"/>
      <c r="AB5" s="177"/>
      <c r="AC5" s="177"/>
      <c r="AD5" s="177"/>
      <c r="AE5" s="178" t="s">
        <v>136</v>
      </c>
      <c r="AF5" s="177"/>
      <c r="AG5" s="177"/>
      <c r="AH5" s="177"/>
      <c r="AI5" s="177"/>
      <c r="AJ5" s="177"/>
      <c r="AK5" s="179"/>
      <c r="AL5" s="179"/>
      <c r="AM5" s="179"/>
      <c r="AN5" s="179"/>
      <c r="AO5" s="179"/>
      <c r="AP5" s="179"/>
      <c r="AQ5" s="179"/>
      <c r="AR5" s="179"/>
      <c r="AS5" s="180"/>
      <c r="AT5" s="33"/>
      <c r="AV5" s="22" t="s">
        <v>93</v>
      </c>
      <c r="AW5" t="s">
        <v>118</v>
      </c>
    </row>
    <row r="6" spans="1:51" ht="22.5" customHeight="1">
      <c r="A6" s="75" t="s">
        <v>80</v>
      </c>
      <c r="B6" s="76"/>
      <c r="C6" s="205" t="s">
        <v>107</v>
      </c>
      <c r="D6" s="206"/>
      <c r="E6" s="182" t="s">
        <v>108</v>
      </c>
      <c r="F6" s="183"/>
      <c r="G6" s="67" t="s">
        <v>81</v>
      </c>
      <c r="H6" s="67"/>
      <c r="I6" s="67"/>
      <c r="J6" s="67" t="s">
        <v>2</v>
      </c>
      <c r="K6" s="67"/>
      <c r="L6" s="67"/>
      <c r="M6" s="67" t="s">
        <v>3</v>
      </c>
      <c r="N6" s="67"/>
      <c r="O6" s="67"/>
      <c r="P6" s="176" t="s">
        <v>95</v>
      </c>
      <c r="Q6" s="185"/>
      <c r="R6" s="185"/>
      <c r="S6" s="185"/>
      <c r="T6" s="185"/>
      <c r="U6" s="185"/>
      <c r="V6" s="185"/>
      <c r="W6" s="185"/>
      <c r="X6" s="185"/>
      <c r="Y6" s="185"/>
      <c r="Z6" s="185"/>
      <c r="AA6" s="185"/>
      <c r="AB6" s="185"/>
      <c r="AC6" s="185"/>
      <c r="AD6" s="185"/>
      <c r="AE6" s="185"/>
      <c r="AF6" s="185"/>
      <c r="AG6" s="185"/>
      <c r="AH6" s="185"/>
      <c r="AI6" s="185"/>
      <c r="AJ6" s="185"/>
      <c r="AK6" s="186" t="s">
        <v>96</v>
      </c>
      <c r="AL6" s="186"/>
      <c r="AM6" s="186"/>
      <c r="AN6" s="186"/>
      <c r="AO6" s="186"/>
      <c r="AP6" s="186"/>
      <c r="AQ6" s="186"/>
      <c r="AR6" s="186"/>
      <c r="AS6" s="186"/>
      <c r="AT6" s="34" t="s">
        <v>124</v>
      </c>
    </row>
    <row r="7" spans="1:51" ht="13.5" customHeight="1">
      <c r="A7" s="75"/>
      <c r="B7" s="76"/>
      <c r="C7" s="112" t="s">
        <v>137</v>
      </c>
      <c r="D7" s="113"/>
      <c r="E7" s="88" t="s">
        <v>138</v>
      </c>
      <c r="F7" s="89"/>
      <c r="G7" s="68">
        <v>507226982</v>
      </c>
      <c r="H7" s="68"/>
      <c r="I7" s="68"/>
      <c r="J7" s="68">
        <v>15023</v>
      </c>
      <c r="K7" s="68"/>
      <c r="L7" s="68"/>
      <c r="M7" s="68">
        <v>247618</v>
      </c>
      <c r="N7" s="68"/>
      <c r="O7" s="68"/>
      <c r="P7" s="65" t="s">
        <v>7</v>
      </c>
      <c r="Q7" s="66"/>
      <c r="R7" s="85" t="s">
        <v>139</v>
      </c>
      <c r="S7" s="86"/>
      <c r="T7" s="86"/>
      <c r="U7" s="86"/>
      <c r="V7" s="27" t="s">
        <v>8</v>
      </c>
      <c r="W7" s="83" t="s">
        <v>140</v>
      </c>
      <c r="X7" s="84"/>
      <c r="Y7" s="84"/>
      <c r="Z7" s="84"/>
      <c r="AA7" s="84"/>
      <c r="AB7" s="84"/>
      <c r="AC7" s="84"/>
      <c r="AD7" s="84"/>
      <c r="AE7" s="84"/>
      <c r="AF7" s="84"/>
      <c r="AG7" s="84"/>
      <c r="AH7" s="84"/>
      <c r="AI7" s="84"/>
      <c r="AJ7" s="84"/>
      <c r="AK7" s="35" t="s">
        <v>9</v>
      </c>
      <c r="AL7" s="124" t="s">
        <v>142</v>
      </c>
      <c r="AM7" s="125"/>
      <c r="AN7" s="125"/>
      <c r="AO7" s="125"/>
      <c r="AP7" s="125"/>
      <c r="AQ7" s="125"/>
      <c r="AR7" s="125"/>
      <c r="AS7" s="36" t="s">
        <v>10</v>
      </c>
      <c r="AT7" s="232">
        <v>61</v>
      </c>
    </row>
    <row r="8" spans="1:51" ht="18" customHeight="1">
      <c r="A8" s="75"/>
      <c r="B8" s="76"/>
      <c r="C8" s="115" t="s">
        <v>145</v>
      </c>
      <c r="D8" s="116"/>
      <c r="E8" s="117" t="s">
        <v>146</v>
      </c>
      <c r="F8" s="118"/>
      <c r="G8" s="68"/>
      <c r="H8" s="68"/>
      <c r="I8" s="68"/>
      <c r="J8" s="68"/>
      <c r="K8" s="68"/>
      <c r="L8" s="68"/>
      <c r="M8" s="68"/>
      <c r="N8" s="68"/>
      <c r="O8" s="68"/>
      <c r="P8" s="126" t="s">
        <v>141</v>
      </c>
      <c r="Q8" s="127"/>
      <c r="R8" s="127"/>
      <c r="S8" s="127"/>
      <c r="T8" s="127"/>
      <c r="U8" s="127"/>
      <c r="V8" s="127"/>
      <c r="W8" s="127"/>
      <c r="X8" s="127"/>
      <c r="Y8" s="127"/>
      <c r="Z8" s="127"/>
      <c r="AA8" s="127"/>
      <c r="AB8" s="127"/>
      <c r="AC8" s="127"/>
      <c r="AD8" s="127"/>
      <c r="AE8" s="127"/>
      <c r="AF8" s="127"/>
      <c r="AG8" s="127"/>
      <c r="AH8" s="127"/>
      <c r="AI8" s="127"/>
      <c r="AJ8" s="127"/>
      <c r="AK8" s="128" t="s">
        <v>143</v>
      </c>
      <c r="AL8" s="129"/>
      <c r="AM8" s="129"/>
      <c r="AN8" s="129"/>
      <c r="AO8" s="37" t="s">
        <v>11</v>
      </c>
      <c r="AP8" s="130" t="s">
        <v>144</v>
      </c>
      <c r="AQ8" s="129"/>
      <c r="AR8" s="129"/>
      <c r="AS8" s="131"/>
      <c r="AT8" s="232"/>
    </row>
    <row r="9" spans="1:51" ht="14.4" customHeight="1">
      <c r="A9" s="75" t="s">
        <v>82</v>
      </c>
      <c r="B9" s="76"/>
      <c r="C9" s="112" t="s">
        <v>149</v>
      </c>
      <c r="D9" s="113"/>
      <c r="E9" s="88" t="s">
        <v>150</v>
      </c>
      <c r="F9" s="89"/>
      <c r="G9" s="68">
        <v>501484422</v>
      </c>
      <c r="H9" s="68"/>
      <c r="I9" s="68"/>
      <c r="J9" s="68"/>
      <c r="K9" s="68"/>
      <c r="L9" s="68"/>
      <c r="M9" s="68"/>
      <c r="N9" s="68"/>
      <c r="O9" s="68"/>
      <c r="P9" s="65" t="s">
        <v>7</v>
      </c>
      <c r="Q9" s="66"/>
      <c r="R9" s="85" t="s">
        <v>139</v>
      </c>
      <c r="S9" s="86"/>
      <c r="T9" s="86"/>
      <c r="U9" s="86"/>
      <c r="V9" s="27" t="s">
        <v>8</v>
      </c>
      <c r="W9" s="83" t="s">
        <v>153</v>
      </c>
      <c r="X9" s="84"/>
      <c r="Y9" s="84"/>
      <c r="Z9" s="84"/>
      <c r="AA9" s="84"/>
      <c r="AB9" s="84"/>
      <c r="AC9" s="84"/>
      <c r="AD9" s="84"/>
      <c r="AE9" s="84"/>
      <c r="AF9" s="84"/>
      <c r="AG9" s="84"/>
      <c r="AH9" s="84"/>
      <c r="AI9" s="84"/>
      <c r="AJ9" s="87"/>
      <c r="AK9" s="35" t="s">
        <v>125</v>
      </c>
      <c r="AL9" s="124" t="s">
        <v>155</v>
      </c>
      <c r="AM9" s="125"/>
      <c r="AN9" s="125"/>
      <c r="AO9" s="125"/>
      <c r="AP9" s="125"/>
      <c r="AQ9" s="125"/>
      <c r="AR9" s="125"/>
      <c r="AS9" s="36" t="s">
        <v>126</v>
      </c>
      <c r="AT9" s="233">
        <v>31</v>
      </c>
    </row>
    <row r="10" spans="1:51" ht="18" customHeight="1">
      <c r="A10" s="75"/>
      <c r="B10" s="76"/>
      <c r="C10" s="115" t="s">
        <v>151</v>
      </c>
      <c r="D10" s="116"/>
      <c r="E10" s="117" t="s">
        <v>152</v>
      </c>
      <c r="F10" s="118"/>
      <c r="G10" s="68"/>
      <c r="H10" s="68"/>
      <c r="I10" s="68"/>
      <c r="J10" s="68"/>
      <c r="K10" s="68"/>
      <c r="L10" s="68"/>
      <c r="M10" s="68"/>
      <c r="N10" s="68"/>
      <c r="O10" s="68"/>
      <c r="P10" s="126" t="s">
        <v>154</v>
      </c>
      <c r="Q10" s="127"/>
      <c r="R10" s="127"/>
      <c r="S10" s="127"/>
      <c r="T10" s="127"/>
      <c r="U10" s="127"/>
      <c r="V10" s="127"/>
      <c r="W10" s="127"/>
      <c r="X10" s="127"/>
      <c r="Y10" s="127"/>
      <c r="Z10" s="127"/>
      <c r="AA10" s="127"/>
      <c r="AB10" s="127"/>
      <c r="AC10" s="127"/>
      <c r="AD10" s="127"/>
      <c r="AE10" s="127"/>
      <c r="AF10" s="127"/>
      <c r="AG10" s="127"/>
      <c r="AH10" s="127"/>
      <c r="AI10" s="127"/>
      <c r="AJ10" s="184"/>
      <c r="AK10" s="128" t="s">
        <v>156</v>
      </c>
      <c r="AL10" s="129"/>
      <c r="AM10" s="129"/>
      <c r="AN10" s="129"/>
      <c r="AO10" s="37" t="s">
        <v>127</v>
      </c>
      <c r="AP10" s="130" t="s">
        <v>157</v>
      </c>
      <c r="AQ10" s="129"/>
      <c r="AR10" s="129"/>
      <c r="AS10" s="131"/>
      <c r="AT10" s="233"/>
    </row>
    <row r="11" spans="1:51" ht="14.4" customHeight="1">
      <c r="A11" s="75" t="s">
        <v>83</v>
      </c>
      <c r="B11" s="76"/>
      <c r="C11" s="112" t="s">
        <v>147</v>
      </c>
      <c r="D11" s="113"/>
      <c r="E11" s="88" t="s">
        <v>148</v>
      </c>
      <c r="F11" s="89"/>
      <c r="G11" s="68">
        <v>518029746</v>
      </c>
      <c r="H11" s="68"/>
      <c r="I11" s="68"/>
      <c r="J11" s="68">
        <v>304051</v>
      </c>
      <c r="K11" s="68"/>
      <c r="L11" s="68"/>
      <c r="M11" s="68"/>
      <c r="N11" s="68"/>
      <c r="O11" s="68"/>
      <c r="P11" s="65" t="s">
        <v>7</v>
      </c>
      <c r="Q11" s="66"/>
      <c r="R11" s="85" t="s">
        <v>139</v>
      </c>
      <c r="S11" s="86"/>
      <c r="T11" s="86"/>
      <c r="U11" s="86"/>
      <c r="V11" s="27" t="s">
        <v>8</v>
      </c>
      <c r="W11" s="83" t="s">
        <v>160</v>
      </c>
      <c r="X11" s="84"/>
      <c r="Y11" s="84"/>
      <c r="Z11" s="84"/>
      <c r="AA11" s="84"/>
      <c r="AB11" s="84"/>
      <c r="AC11" s="84"/>
      <c r="AD11" s="84"/>
      <c r="AE11" s="84"/>
      <c r="AF11" s="84"/>
      <c r="AG11" s="84"/>
      <c r="AH11" s="84"/>
      <c r="AI11" s="84"/>
      <c r="AJ11" s="87"/>
      <c r="AK11" s="35" t="s">
        <v>125</v>
      </c>
      <c r="AL11" s="124" t="s">
        <v>142</v>
      </c>
      <c r="AM11" s="125"/>
      <c r="AN11" s="125"/>
      <c r="AO11" s="125"/>
      <c r="AP11" s="125"/>
      <c r="AQ11" s="125"/>
      <c r="AR11" s="125"/>
      <c r="AS11" s="36" t="s">
        <v>126</v>
      </c>
      <c r="AT11" s="233">
        <v>44</v>
      </c>
    </row>
    <row r="12" spans="1:51" ht="18" customHeight="1">
      <c r="A12" s="75"/>
      <c r="B12" s="76"/>
      <c r="C12" s="115" t="s">
        <v>158</v>
      </c>
      <c r="D12" s="116"/>
      <c r="E12" s="117" t="s">
        <v>159</v>
      </c>
      <c r="F12" s="118"/>
      <c r="G12" s="68"/>
      <c r="H12" s="68"/>
      <c r="I12" s="68"/>
      <c r="J12" s="68"/>
      <c r="K12" s="68"/>
      <c r="L12" s="68"/>
      <c r="M12" s="68"/>
      <c r="N12" s="68"/>
      <c r="O12" s="68"/>
      <c r="P12" s="126" t="s">
        <v>161</v>
      </c>
      <c r="Q12" s="127"/>
      <c r="R12" s="127"/>
      <c r="S12" s="127"/>
      <c r="T12" s="127"/>
      <c r="U12" s="127"/>
      <c r="V12" s="127"/>
      <c r="W12" s="127"/>
      <c r="X12" s="127"/>
      <c r="Y12" s="127"/>
      <c r="Z12" s="127"/>
      <c r="AA12" s="127"/>
      <c r="AB12" s="127"/>
      <c r="AC12" s="127"/>
      <c r="AD12" s="127"/>
      <c r="AE12" s="127"/>
      <c r="AF12" s="127"/>
      <c r="AG12" s="127"/>
      <c r="AH12" s="127"/>
      <c r="AI12" s="127"/>
      <c r="AJ12" s="184"/>
      <c r="AK12" s="128" t="s">
        <v>162</v>
      </c>
      <c r="AL12" s="129"/>
      <c r="AM12" s="129"/>
      <c r="AN12" s="129"/>
      <c r="AO12" s="37" t="s">
        <v>127</v>
      </c>
      <c r="AP12" s="130" t="s">
        <v>163</v>
      </c>
      <c r="AQ12" s="129"/>
      <c r="AR12" s="129"/>
      <c r="AS12" s="131"/>
      <c r="AT12" s="233"/>
    </row>
    <row r="13" spans="1:51" ht="15" customHeight="1">
      <c r="A13" s="75" t="s">
        <v>84</v>
      </c>
      <c r="B13" s="76"/>
      <c r="C13" s="112" t="s">
        <v>164</v>
      </c>
      <c r="D13" s="113"/>
      <c r="E13" s="88" t="s">
        <v>165</v>
      </c>
      <c r="F13" s="89"/>
      <c r="G13" s="114"/>
      <c r="H13" s="114"/>
      <c r="I13" s="114"/>
      <c r="J13" s="114"/>
      <c r="K13" s="114"/>
      <c r="L13" s="114"/>
      <c r="M13" s="114"/>
      <c r="N13" s="114"/>
      <c r="O13" s="114"/>
      <c r="P13" s="24"/>
      <c r="Q13" s="25"/>
      <c r="R13" s="169"/>
      <c r="S13" s="169"/>
      <c r="T13" s="169"/>
      <c r="U13" s="169"/>
      <c r="V13" s="26"/>
      <c r="W13" s="169"/>
      <c r="X13" s="169"/>
      <c r="Y13" s="169"/>
      <c r="Z13" s="169"/>
      <c r="AA13" s="169"/>
      <c r="AB13" s="169"/>
      <c r="AC13" s="169"/>
      <c r="AD13" s="169"/>
      <c r="AE13" s="169"/>
      <c r="AF13" s="169"/>
      <c r="AG13" s="169"/>
      <c r="AH13" s="169"/>
      <c r="AI13" s="169"/>
      <c r="AJ13" s="174"/>
      <c r="AK13" s="38"/>
      <c r="AL13" s="162"/>
      <c r="AM13" s="162"/>
      <c r="AN13" s="162"/>
      <c r="AO13" s="162"/>
      <c r="AP13" s="162"/>
      <c r="AQ13" s="162"/>
      <c r="AR13" s="162"/>
      <c r="AS13" s="39"/>
      <c r="AT13" s="234"/>
    </row>
    <row r="14" spans="1:51" ht="18" customHeight="1">
      <c r="A14" s="75"/>
      <c r="B14" s="76"/>
      <c r="C14" s="115" t="s">
        <v>166</v>
      </c>
      <c r="D14" s="116"/>
      <c r="E14" s="117" t="s">
        <v>167</v>
      </c>
      <c r="F14" s="118"/>
      <c r="G14" s="114"/>
      <c r="H14" s="114"/>
      <c r="I14" s="114"/>
      <c r="J14" s="114"/>
      <c r="K14" s="114"/>
      <c r="L14" s="114"/>
      <c r="M14" s="114"/>
      <c r="N14" s="114"/>
      <c r="O14" s="114"/>
      <c r="P14" s="163"/>
      <c r="Q14" s="164"/>
      <c r="R14" s="164"/>
      <c r="S14" s="164"/>
      <c r="T14" s="164"/>
      <c r="U14" s="164"/>
      <c r="V14" s="164"/>
      <c r="W14" s="164"/>
      <c r="X14" s="164"/>
      <c r="Y14" s="164"/>
      <c r="Z14" s="164"/>
      <c r="AA14" s="164"/>
      <c r="AB14" s="164"/>
      <c r="AC14" s="164"/>
      <c r="AD14" s="164"/>
      <c r="AE14" s="164"/>
      <c r="AF14" s="164"/>
      <c r="AG14" s="164"/>
      <c r="AH14" s="164"/>
      <c r="AI14" s="164"/>
      <c r="AJ14" s="165"/>
      <c r="AK14" s="166"/>
      <c r="AL14" s="167"/>
      <c r="AM14" s="167"/>
      <c r="AN14" s="167"/>
      <c r="AO14" s="40"/>
      <c r="AP14" s="167"/>
      <c r="AQ14" s="167"/>
      <c r="AR14" s="167"/>
      <c r="AS14" s="168"/>
      <c r="AT14" s="234"/>
    </row>
    <row r="15" spans="1:51" ht="15" customHeight="1">
      <c r="A15" s="122" t="s">
        <v>98</v>
      </c>
      <c r="B15" s="76"/>
      <c r="C15" s="112" t="s">
        <v>137</v>
      </c>
      <c r="D15" s="113"/>
      <c r="E15" s="88" t="s">
        <v>138</v>
      </c>
      <c r="F15" s="89"/>
      <c r="G15" s="114"/>
      <c r="H15" s="114"/>
      <c r="I15" s="114"/>
      <c r="J15" s="114"/>
      <c r="K15" s="114"/>
      <c r="L15" s="114"/>
      <c r="M15" s="114"/>
      <c r="N15" s="114"/>
      <c r="O15" s="114"/>
      <c r="P15" s="65" t="s">
        <v>7</v>
      </c>
      <c r="Q15" s="66"/>
      <c r="R15" s="85" t="s">
        <v>139</v>
      </c>
      <c r="S15" s="86"/>
      <c r="T15" s="86"/>
      <c r="U15" s="86"/>
      <c r="V15" s="27" t="s">
        <v>8</v>
      </c>
      <c r="W15" s="83" t="s">
        <v>140</v>
      </c>
      <c r="X15" s="84"/>
      <c r="Y15" s="84"/>
      <c r="Z15" s="84"/>
      <c r="AA15" s="84"/>
      <c r="AB15" s="84"/>
      <c r="AC15" s="84"/>
      <c r="AD15" s="84"/>
      <c r="AE15" s="84"/>
      <c r="AF15" s="84"/>
      <c r="AG15" s="84"/>
      <c r="AH15" s="84"/>
      <c r="AI15" s="84"/>
      <c r="AJ15" s="87"/>
      <c r="AK15" s="35" t="s">
        <v>125</v>
      </c>
      <c r="AL15" s="124" t="s">
        <v>155</v>
      </c>
      <c r="AM15" s="125"/>
      <c r="AN15" s="125"/>
      <c r="AO15" s="125"/>
      <c r="AP15" s="125"/>
      <c r="AQ15" s="125"/>
      <c r="AR15" s="125"/>
      <c r="AS15" s="36" t="s">
        <v>126</v>
      </c>
      <c r="AT15" s="233">
        <v>61</v>
      </c>
    </row>
    <row r="16" spans="1:51" ht="18" customHeight="1">
      <c r="A16" s="75"/>
      <c r="B16" s="76"/>
      <c r="C16" s="115" t="s">
        <v>145</v>
      </c>
      <c r="D16" s="116"/>
      <c r="E16" s="117" t="s">
        <v>146</v>
      </c>
      <c r="F16" s="118"/>
      <c r="G16" s="114"/>
      <c r="H16" s="114"/>
      <c r="I16" s="114"/>
      <c r="J16" s="114"/>
      <c r="K16" s="114"/>
      <c r="L16" s="114"/>
      <c r="M16" s="114"/>
      <c r="N16" s="114"/>
      <c r="O16" s="114"/>
      <c r="P16" s="126" t="s">
        <v>141</v>
      </c>
      <c r="Q16" s="127"/>
      <c r="R16" s="127"/>
      <c r="S16" s="127"/>
      <c r="T16" s="127"/>
      <c r="U16" s="127"/>
      <c r="V16" s="127"/>
      <c r="W16" s="127"/>
      <c r="X16" s="127"/>
      <c r="Y16" s="127"/>
      <c r="Z16" s="127"/>
      <c r="AA16" s="127"/>
      <c r="AB16" s="127"/>
      <c r="AC16" s="127"/>
      <c r="AD16" s="127"/>
      <c r="AE16" s="127"/>
      <c r="AF16" s="127"/>
      <c r="AG16" s="127"/>
      <c r="AH16" s="127"/>
      <c r="AI16" s="127"/>
      <c r="AJ16" s="184"/>
      <c r="AK16" s="128" t="s">
        <v>220</v>
      </c>
      <c r="AL16" s="129"/>
      <c r="AM16" s="129"/>
      <c r="AN16" s="129"/>
      <c r="AO16" s="37" t="s">
        <v>127</v>
      </c>
      <c r="AP16" s="130" t="s">
        <v>221</v>
      </c>
      <c r="AQ16" s="129"/>
      <c r="AR16" s="129"/>
      <c r="AS16" s="131"/>
      <c r="AT16" s="233"/>
    </row>
    <row r="17" spans="1:46">
      <c r="A17" s="75" t="s">
        <v>0</v>
      </c>
      <c r="B17" s="76"/>
      <c r="C17" s="136" t="str">
        <f>IF(P16="","",P16)</f>
        <v>四街道市下志津新田2545-735</v>
      </c>
      <c r="D17" s="136"/>
      <c r="E17" s="136"/>
      <c r="F17" s="136"/>
      <c r="G17" s="136"/>
      <c r="H17" s="136"/>
      <c r="I17" s="136"/>
      <c r="J17" s="136"/>
      <c r="K17" s="136"/>
      <c r="L17" s="136"/>
      <c r="M17" s="136"/>
      <c r="N17" s="136"/>
      <c r="O17" s="136"/>
      <c r="P17" s="41"/>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3"/>
    </row>
    <row r="18" spans="1:46">
      <c r="A18" s="75"/>
      <c r="B18" s="76"/>
      <c r="C18" s="136"/>
      <c r="D18" s="136"/>
      <c r="E18" s="136"/>
      <c r="F18" s="136"/>
      <c r="G18" s="136"/>
      <c r="H18" s="136"/>
      <c r="I18" s="136"/>
      <c r="J18" s="136"/>
      <c r="K18" s="136"/>
      <c r="L18" s="136"/>
      <c r="M18" s="136"/>
      <c r="N18" s="136"/>
      <c r="O18" s="136"/>
      <c r="P18" s="44"/>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6"/>
    </row>
    <row r="19" spans="1:46" ht="14.4" customHeight="1">
      <c r="A19" s="75" t="s">
        <v>1</v>
      </c>
      <c r="B19" s="76"/>
      <c r="C19" s="136" t="str">
        <f>IF(AL15="","",AL15&amp;"-"&amp;AK16&amp;"-"&amp;AP16)</f>
        <v>090-5301-5624</v>
      </c>
      <c r="D19" s="136"/>
      <c r="E19" s="136"/>
      <c r="F19" s="136"/>
      <c r="G19" s="136"/>
      <c r="H19" s="136"/>
      <c r="I19" s="136"/>
      <c r="J19" s="136"/>
      <c r="K19" s="136"/>
      <c r="L19" s="136"/>
      <c r="M19" s="136"/>
      <c r="N19" s="136"/>
      <c r="O19" s="136"/>
      <c r="P19" s="44"/>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6"/>
    </row>
    <row r="20" spans="1:46" ht="14.4" customHeight="1">
      <c r="A20" s="75"/>
      <c r="B20" s="76"/>
      <c r="C20" s="136"/>
      <c r="D20" s="136"/>
      <c r="E20" s="136"/>
      <c r="F20" s="136"/>
      <c r="G20" s="136"/>
      <c r="H20" s="136"/>
      <c r="I20" s="136"/>
      <c r="J20" s="136"/>
      <c r="K20" s="136"/>
      <c r="L20" s="136"/>
      <c r="M20" s="136"/>
      <c r="N20" s="136"/>
      <c r="O20" s="136"/>
      <c r="P20" s="44"/>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6"/>
    </row>
    <row r="21" spans="1:46" ht="14.4" customHeight="1">
      <c r="A21" s="75" t="s">
        <v>85</v>
      </c>
      <c r="B21" s="76"/>
      <c r="C21" s="53"/>
      <c r="D21" s="54"/>
      <c r="E21" s="54"/>
      <c r="F21" s="54"/>
      <c r="G21" s="54"/>
      <c r="H21" s="54"/>
      <c r="I21" s="28"/>
      <c r="J21" s="28"/>
      <c r="K21" s="28"/>
      <c r="L21" s="28"/>
      <c r="M21" s="28"/>
      <c r="N21" s="28"/>
      <c r="O21" s="29"/>
      <c r="P21" s="44"/>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6"/>
    </row>
    <row r="22" spans="1:46" ht="14.4" customHeight="1" thickBot="1">
      <c r="A22" s="77"/>
      <c r="B22" s="78"/>
      <c r="C22" s="55"/>
      <c r="D22" s="56"/>
      <c r="E22" s="56"/>
      <c r="F22" s="56"/>
      <c r="G22" s="56"/>
      <c r="H22" s="56"/>
      <c r="I22" s="30"/>
      <c r="J22" s="30"/>
      <c r="K22" s="30"/>
      <c r="L22" s="30"/>
      <c r="M22" s="30"/>
      <c r="N22" s="30"/>
      <c r="O22" s="31"/>
      <c r="P22" s="47"/>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9"/>
    </row>
    <row r="23" spans="1:46" ht="14.1" customHeight="1" thickBot="1">
      <c r="A23" s="120" t="s">
        <v>130</v>
      </c>
      <c r="B23" s="119" t="s">
        <v>86</v>
      </c>
      <c r="C23" s="137" t="s">
        <v>105</v>
      </c>
      <c r="D23" s="138"/>
      <c r="E23" s="139" t="s">
        <v>106</v>
      </c>
      <c r="F23" s="140"/>
      <c r="G23" s="119" t="s">
        <v>87</v>
      </c>
      <c r="H23" s="119"/>
      <c r="I23" s="119" t="s">
        <v>88</v>
      </c>
      <c r="J23" s="119"/>
      <c r="K23" s="119"/>
      <c r="L23" s="119"/>
      <c r="M23" s="119" t="s">
        <v>89</v>
      </c>
      <c r="N23" s="119"/>
      <c r="O23" s="119"/>
      <c r="P23" s="202" t="s">
        <v>99</v>
      </c>
      <c r="Q23" s="119"/>
      <c r="R23" s="119"/>
      <c r="S23" s="119"/>
      <c r="T23" s="203"/>
      <c r="U23" s="23"/>
      <c r="V23" s="23"/>
      <c r="W23" s="23"/>
      <c r="X23" s="23"/>
      <c r="AH23" s="1"/>
      <c r="AI23" s="1"/>
      <c r="AJ23" s="1"/>
      <c r="AK23" s="1"/>
      <c r="AL23" s="1"/>
      <c r="AM23" s="1"/>
      <c r="AN23" s="1"/>
      <c r="AO23" s="1"/>
      <c r="AP23" s="1"/>
      <c r="AQ23" s="1"/>
      <c r="AR23" s="1"/>
      <c r="AS23" s="1"/>
    </row>
    <row r="24" spans="1:46" ht="14.1" customHeight="1">
      <c r="A24" s="121"/>
      <c r="B24" s="76"/>
      <c r="C24" s="147" t="s">
        <v>103</v>
      </c>
      <c r="D24" s="148"/>
      <c r="E24" s="149" t="s">
        <v>104</v>
      </c>
      <c r="F24" s="150"/>
      <c r="G24" s="76"/>
      <c r="H24" s="76"/>
      <c r="I24" s="76"/>
      <c r="J24" s="76"/>
      <c r="K24" s="76"/>
      <c r="L24" s="76"/>
      <c r="M24" s="76"/>
      <c r="N24" s="76"/>
      <c r="O24" s="76"/>
      <c r="P24" s="76"/>
      <c r="Q24" s="76"/>
      <c r="R24" s="76"/>
      <c r="S24" s="76"/>
      <c r="T24" s="204"/>
      <c r="U24" s="1"/>
      <c r="V24" s="1"/>
      <c r="W24" s="1"/>
      <c r="X24" s="1"/>
      <c r="Y24" s="132" t="s">
        <v>100</v>
      </c>
      <c r="Z24" s="133"/>
      <c r="AA24" s="133"/>
      <c r="AB24" s="133"/>
      <c r="AC24" s="133"/>
      <c r="AD24" s="133"/>
      <c r="AE24" s="133"/>
      <c r="AF24" s="133"/>
      <c r="AG24" s="134"/>
      <c r="AH24" s="1"/>
      <c r="AI24" s="1"/>
      <c r="AJ24" s="1"/>
      <c r="AK24" s="1"/>
      <c r="AL24" s="1"/>
      <c r="AM24" s="1"/>
      <c r="AN24" s="1"/>
      <c r="AO24" s="1"/>
      <c r="AP24" s="1"/>
      <c r="AQ24" s="1"/>
      <c r="AR24" s="1"/>
      <c r="AS24" s="1"/>
    </row>
    <row r="25" spans="1:46" ht="15.9" customHeight="1">
      <c r="A25" s="108">
        <v>1</v>
      </c>
      <c r="B25" s="135">
        <v>1</v>
      </c>
      <c r="C25" s="112" t="s">
        <v>168</v>
      </c>
      <c r="D25" s="113"/>
      <c r="E25" s="88" t="s">
        <v>169</v>
      </c>
      <c r="F25" s="89"/>
      <c r="G25" s="99">
        <v>5</v>
      </c>
      <c r="H25" s="95"/>
      <c r="I25" s="93" t="s">
        <v>170</v>
      </c>
      <c r="J25" s="94"/>
      <c r="K25" s="94"/>
      <c r="L25" s="95"/>
      <c r="M25" s="99">
        <v>519154850</v>
      </c>
      <c r="N25" s="94"/>
      <c r="O25" s="95"/>
      <c r="P25" s="99">
        <v>158</v>
      </c>
      <c r="Q25" s="94"/>
      <c r="R25" s="94"/>
      <c r="S25" s="94"/>
      <c r="T25" s="100"/>
      <c r="U25" s="1"/>
      <c r="V25" s="1"/>
      <c r="W25" s="1"/>
      <c r="X25" s="1"/>
      <c r="Y25" s="102">
        <v>13</v>
      </c>
      <c r="Z25" s="103"/>
      <c r="AA25" s="103"/>
      <c r="AB25" s="103"/>
      <c r="AC25" s="103"/>
      <c r="AD25" s="103"/>
      <c r="AE25" s="103"/>
      <c r="AF25" s="103"/>
      <c r="AG25" s="104"/>
      <c r="AH25" s="1"/>
      <c r="AI25" s="1"/>
      <c r="AJ25" s="1"/>
      <c r="AK25" s="1"/>
      <c r="AL25" s="1"/>
      <c r="AM25" s="1"/>
      <c r="AN25" s="1"/>
      <c r="AO25" s="1"/>
      <c r="AP25" s="1"/>
      <c r="AQ25" s="1"/>
      <c r="AR25" s="1"/>
      <c r="AS25" s="1"/>
    </row>
    <row r="26" spans="1:46" ht="20.100000000000001" customHeight="1" thickBot="1">
      <c r="A26" s="109"/>
      <c r="B26" s="111"/>
      <c r="C26" s="115" t="s">
        <v>171</v>
      </c>
      <c r="D26" s="116"/>
      <c r="E26" s="117" t="s">
        <v>172</v>
      </c>
      <c r="F26" s="118"/>
      <c r="G26" s="96"/>
      <c r="H26" s="98"/>
      <c r="I26" s="96"/>
      <c r="J26" s="97"/>
      <c r="K26" s="97"/>
      <c r="L26" s="98"/>
      <c r="M26" s="96"/>
      <c r="N26" s="97"/>
      <c r="O26" s="98"/>
      <c r="P26" s="96"/>
      <c r="Q26" s="97"/>
      <c r="R26" s="97"/>
      <c r="S26" s="97"/>
      <c r="T26" s="101"/>
      <c r="U26" s="1"/>
      <c r="V26" s="1"/>
      <c r="W26" s="1"/>
      <c r="X26" s="1"/>
      <c r="Y26" s="105"/>
      <c r="Z26" s="106"/>
      <c r="AA26" s="106"/>
      <c r="AB26" s="106"/>
      <c r="AC26" s="106"/>
      <c r="AD26" s="106"/>
      <c r="AE26" s="106"/>
      <c r="AF26" s="106"/>
      <c r="AG26" s="107"/>
      <c r="AH26" s="1"/>
      <c r="AI26" s="1"/>
      <c r="AJ26" s="1"/>
      <c r="AK26" s="1"/>
      <c r="AL26" s="1"/>
      <c r="AM26" s="1"/>
      <c r="AN26" s="1"/>
      <c r="AO26" s="1"/>
      <c r="AP26" s="1"/>
      <c r="AQ26" s="1"/>
      <c r="AR26" s="1"/>
      <c r="AS26" s="1"/>
    </row>
    <row r="27" spans="1:46" ht="15.9" customHeight="1">
      <c r="A27" s="108">
        <v>2</v>
      </c>
      <c r="B27" s="110">
        <v>2</v>
      </c>
      <c r="C27" s="112" t="s">
        <v>173</v>
      </c>
      <c r="D27" s="113"/>
      <c r="E27" s="88" t="s">
        <v>174</v>
      </c>
      <c r="F27" s="89"/>
      <c r="G27" s="99">
        <v>5</v>
      </c>
      <c r="H27" s="95"/>
      <c r="I27" s="93" t="s">
        <v>177</v>
      </c>
      <c r="J27" s="94"/>
      <c r="K27" s="94"/>
      <c r="L27" s="95"/>
      <c r="M27" s="99">
        <v>522061299</v>
      </c>
      <c r="N27" s="94"/>
      <c r="O27" s="95"/>
      <c r="P27" s="99">
        <v>138</v>
      </c>
      <c r="Q27" s="94"/>
      <c r="R27" s="94"/>
      <c r="S27" s="94"/>
      <c r="T27" s="100"/>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09"/>
      <c r="B28" s="111"/>
      <c r="C28" s="115" t="s">
        <v>175</v>
      </c>
      <c r="D28" s="116"/>
      <c r="E28" s="117" t="s">
        <v>176</v>
      </c>
      <c r="F28" s="118"/>
      <c r="G28" s="96"/>
      <c r="H28" s="98"/>
      <c r="I28" s="96"/>
      <c r="J28" s="97"/>
      <c r="K28" s="97"/>
      <c r="L28" s="98"/>
      <c r="M28" s="96"/>
      <c r="N28" s="97"/>
      <c r="O28" s="98"/>
      <c r="P28" s="96"/>
      <c r="Q28" s="97"/>
      <c r="R28" s="97"/>
      <c r="S28" s="97"/>
      <c r="T28" s="101"/>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 customHeight="1">
      <c r="A29" s="108">
        <v>3</v>
      </c>
      <c r="B29" s="110">
        <v>3</v>
      </c>
      <c r="C29" s="112" t="s">
        <v>178</v>
      </c>
      <c r="D29" s="113"/>
      <c r="E29" s="88" t="s">
        <v>179</v>
      </c>
      <c r="F29" s="89"/>
      <c r="G29" s="99">
        <v>5</v>
      </c>
      <c r="H29" s="95"/>
      <c r="I29" s="93" t="s">
        <v>180</v>
      </c>
      <c r="J29" s="94"/>
      <c r="K29" s="94"/>
      <c r="L29" s="95"/>
      <c r="M29" s="99">
        <v>522949498</v>
      </c>
      <c r="N29" s="94"/>
      <c r="O29" s="95"/>
      <c r="P29" s="99">
        <v>147</v>
      </c>
      <c r="Q29" s="94"/>
      <c r="R29" s="94"/>
      <c r="S29" s="94"/>
      <c r="T29" s="100"/>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09"/>
      <c r="B30" s="111"/>
      <c r="C30" s="115" t="s">
        <v>181</v>
      </c>
      <c r="D30" s="116"/>
      <c r="E30" s="117" t="s">
        <v>182</v>
      </c>
      <c r="F30" s="118"/>
      <c r="G30" s="96"/>
      <c r="H30" s="98"/>
      <c r="I30" s="96"/>
      <c r="J30" s="97"/>
      <c r="K30" s="97"/>
      <c r="L30" s="98"/>
      <c r="M30" s="96"/>
      <c r="N30" s="97"/>
      <c r="O30" s="98"/>
      <c r="P30" s="96"/>
      <c r="Q30" s="97"/>
      <c r="R30" s="97"/>
      <c r="S30" s="97"/>
      <c r="T30" s="101"/>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 customHeight="1" thickBot="1">
      <c r="A31" s="108">
        <v>4</v>
      </c>
      <c r="B31" s="110">
        <v>4</v>
      </c>
      <c r="C31" s="112" t="s">
        <v>149</v>
      </c>
      <c r="D31" s="113"/>
      <c r="E31" s="88" t="s">
        <v>183</v>
      </c>
      <c r="F31" s="89"/>
      <c r="G31" s="99">
        <v>4</v>
      </c>
      <c r="H31" s="95"/>
      <c r="I31" s="93" t="s">
        <v>185</v>
      </c>
      <c r="J31" s="94"/>
      <c r="K31" s="94"/>
      <c r="L31" s="95"/>
      <c r="M31" s="99">
        <v>520730203</v>
      </c>
      <c r="N31" s="94"/>
      <c r="O31" s="95"/>
      <c r="P31" s="99">
        <v>142</v>
      </c>
      <c r="Q31" s="94"/>
      <c r="R31" s="94"/>
      <c r="S31" s="94"/>
      <c r="T31" s="100"/>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09"/>
      <c r="B32" s="111"/>
      <c r="C32" s="115" t="s">
        <v>151</v>
      </c>
      <c r="D32" s="116"/>
      <c r="E32" s="117" t="s">
        <v>184</v>
      </c>
      <c r="F32" s="118"/>
      <c r="G32" s="96"/>
      <c r="H32" s="98"/>
      <c r="I32" s="96"/>
      <c r="J32" s="97"/>
      <c r="K32" s="97"/>
      <c r="L32" s="98"/>
      <c r="M32" s="96"/>
      <c r="N32" s="97"/>
      <c r="O32" s="98"/>
      <c r="P32" s="96"/>
      <c r="Q32" s="97"/>
      <c r="R32" s="97"/>
      <c r="S32" s="97"/>
      <c r="T32" s="101"/>
      <c r="U32" s="1"/>
      <c r="V32" s="1"/>
      <c r="W32" s="1"/>
      <c r="X32" s="1"/>
      <c r="Y32" s="132" t="s">
        <v>129</v>
      </c>
      <c r="Z32" s="133"/>
      <c r="AA32" s="133"/>
      <c r="AB32" s="133"/>
      <c r="AC32" s="133"/>
      <c r="AD32" s="133"/>
      <c r="AE32" s="133"/>
      <c r="AF32" s="133"/>
      <c r="AG32" s="134"/>
      <c r="AH32" s="1"/>
      <c r="AI32" s="1"/>
      <c r="AJ32" s="1"/>
      <c r="AK32" s="1"/>
      <c r="AL32" s="1"/>
      <c r="AM32" s="1"/>
      <c r="AN32" s="1"/>
      <c r="AO32" s="1"/>
      <c r="AP32" s="1"/>
      <c r="AQ32" s="1"/>
      <c r="AR32" s="1"/>
      <c r="AS32" s="1"/>
    </row>
    <row r="33" spans="1:45" ht="15.9" customHeight="1">
      <c r="A33" s="108">
        <v>5</v>
      </c>
      <c r="B33" s="110">
        <v>5</v>
      </c>
      <c r="C33" s="112" t="s">
        <v>186</v>
      </c>
      <c r="D33" s="113"/>
      <c r="E33" s="88" t="s">
        <v>187</v>
      </c>
      <c r="F33" s="89"/>
      <c r="G33" s="99">
        <v>4</v>
      </c>
      <c r="H33" s="95"/>
      <c r="I33" s="93" t="s">
        <v>190</v>
      </c>
      <c r="J33" s="94"/>
      <c r="K33" s="94"/>
      <c r="L33" s="95"/>
      <c r="M33" s="99">
        <v>521533711</v>
      </c>
      <c r="N33" s="94"/>
      <c r="O33" s="95"/>
      <c r="P33" s="99">
        <v>138</v>
      </c>
      <c r="Q33" s="94"/>
      <c r="R33" s="94"/>
      <c r="S33" s="94"/>
      <c r="T33" s="100"/>
      <c r="U33" s="1"/>
      <c r="V33" s="1"/>
      <c r="W33" s="1"/>
      <c r="X33" s="1"/>
      <c r="Y33" s="200">
        <v>1</v>
      </c>
      <c r="Z33" s="94"/>
      <c r="AA33" s="94"/>
      <c r="AB33" s="94"/>
      <c r="AC33" s="94"/>
      <c r="AD33" s="94"/>
      <c r="AE33" s="94"/>
      <c r="AF33" s="94"/>
      <c r="AG33" s="100"/>
      <c r="AH33" s="1"/>
      <c r="AI33" s="1"/>
      <c r="AJ33" s="1"/>
      <c r="AK33" s="1"/>
      <c r="AL33" s="1"/>
      <c r="AM33" s="1"/>
      <c r="AN33" s="1"/>
      <c r="AO33" s="1"/>
      <c r="AP33" s="1"/>
      <c r="AQ33" s="1"/>
      <c r="AR33" s="1"/>
      <c r="AS33" s="1"/>
    </row>
    <row r="34" spans="1:45" ht="20.100000000000001" customHeight="1" thickBot="1">
      <c r="A34" s="109"/>
      <c r="B34" s="111"/>
      <c r="C34" s="115" t="s">
        <v>188</v>
      </c>
      <c r="D34" s="116"/>
      <c r="E34" s="117" t="s">
        <v>189</v>
      </c>
      <c r="F34" s="118"/>
      <c r="G34" s="96"/>
      <c r="H34" s="98"/>
      <c r="I34" s="96"/>
      <c r="J34" s="97"/>
      <c r="K34" s="97"/>
      <c r="L34" s="98"/>
      <c r="M34" s="96"/>
      <c r="N34" s="97"/>
      <c r="O34" s="98"/>
      <c r="P34" s="96"/>
      <c r="Q34" s="97"/>
      <c r="R34" s="97"/>
      <c r="S34" s="97"/>
      <c r="T34" s="101"/>
      <c r="U34" s="1"/>
      <c r="V34" s="1"/>
      <c r="W34" s="1"/>
      <c r="X34" s="1"/>
      <c r="Y34" s="201"/>
      <c r="Z34" s="153"/>
      <c r="AA34" s="153"/>
      <c r="AB34" s="153"/>
      <c r="AC34" s="153"/>
      <c r="AD34" s="153"/>
      <c r="AE34" s="153"/>
      <c r="AF34" s="153"/>
      <c r="AG34" s="181"/>
      <c r="AH34" s="1"/>
      <c r="AI34" s="1"/>
      <c r="AJ34" s="1"/>
      <c r="AK34" s="1"/>
      <c r="AL34" s="1"/>
      <c r="AM34" s="1"/>
      <c r="AN34" s="1"/>
      <c r="AO34" s="1"/>
      <c r="AP34" s="1"/>
      <c r="AQ34" s="1"/>
      <c r="AR34" s="1"/>
      <c r="AS34" s="1"/>
    </row>
    <row r="35" spans="1:45" ht="15.9" customHeight="1">
      <c r="A35" s="108">
        <v>6</v>
      </c>
      <c r="B35" s="110">
        <v>6</v>
      </c>
      <c r="C35" s="112" t="s">
        <v>191</v>
      </c>
      <c r="D35" s="113"/>
      <c r="E35" s="88" t="s">
        <v>192</v>
      </c>
      <c r="F35" s="89"/>
      <c r="G35" s="99">
        <v>4</v>
      </c>
      <c r="H35" s="95"/>
      <c r="I35" s="93" t="s">
        <v>195</v>
      </c>
      <c r="J35" s="94"/>
      <c r="K35" s="94"/>
      <c r="L35" s="95"/>
      <c r="M35" s="99">
        <v>522061305</v>
      </c>
      <c r="N35" s="94"/>
      <c r="O35" s="95"/>
      <c r="P35" s="99">
        <v>138</v>
      </c>
      <c r="Q35" s="94"/>
      <c r="R35" s="94"/>
      <c r="S35" s="94"/>
      <c r="T35" s="100"/>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09"/>
      <c r="B36" s="111"/>
      <c r="C36" s="115" t="s">
        <v>193</v>
      </c>
      <c r="D36" s="116"/>
      <c r="E36" s="117" t="s">
        <v>194</v>
      </c>
      <c r="F36" s="118"/>
      <c r="G36" s="96"/>
      <c r="H36" s="98"/>
      <c r="I36" s="96"/>
      <c r="J36" s="97"/>
      <c r="K36" s="97"/>
      <c r="L36" s="98"/>
      <c r="M36" s="96"/>
      <c r="N36" s="97"/>
      <c r="O36" s="98"/>
      <c r="P36" s="96"/>
      <c r="Q36" s="97"/>
      <c r="R36" s="97"/>
      <c r="S36" s="97"/>
      <c r="T36" s="101"/>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 customHeight="1">
      <c r="A37" s="108">
        <v>7</v>
      </c>
      <c r="B37" s="110">
        <v>7</v>
      </c>
      <c r="C37" s="112" t="s">
        <v>164</v>
      </c>
      <c r="D37" s="113"/>
      <c r="E37" s="88" t="s">
        <v>196</v>
      </c>
      <c r="F37" s="89"/>
      <c r="G37" s="99">
        <v>4</v>
      </c>
      <c r="H37" s="95"/>
      <c r="I37" s="93" t="s">
        <v>177</v>
      </c>
      <c r="J37" s="94"/>
      <c r="K37" s="94"/>
      <c r="L37" s="95"/>
      <c r="M37" s="99">
        <v>521080246</v>
      </c>
      <c r="N37" s="94"/>
      <c r="O37" s="95"/>
      <c r="P37" s="99">
        <v>143</v>
      </c>
      <c r="Q37" s="94"/>
      <c r="R37" s="94"/>
      <c r="S37" s="94"/>
      <c r="T37" s="100"/>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09"/>
      <c r="B38" s="111"/>
      <c r="C38" s="115" t="s">
        <v>166</v>
      </c>
      <c r="D38" s="116"/>
      <c r="E38" s="117" t="s">
        <v>197</v>
      </c>
      <c r="F38" s="118"/>
      <c r="G38" s="96"/>
      <c r="H38" s="98"/>
      <c r="I38" s="96"/>
      <c r="J38" s="97"/>
      <c r="K38" s="97"/>
      <c r="L38" s="98"/>
      <c r="M38" s="96"/>
      <c r="N38" s="97"/>
      <c r="O38" s="98"/>
      <c r="P38" s="96"/>
      <c r="Q38" s="97"/>
      <c r="R38" s="97"/>
      <c r="S38" s="97"/>
      <c r="T38" s="101"/>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 customHeight="1">
      <c r="A39" s="108">
        <v>8</v>
      </c>
      <c r="B39" s="110">
        <v>8</v>
      </c>
      <c r="C39" s="112" t="s">
        <v>198</v>
      </c>
      <c r="D39" s="113"/>
      <c r="E39" s="88" t="s">
        <v>199</v>
      </c>
      <c r="F39" s="89"/>
      <c r="G39" s="99">
        <v>4</v>
      </c>
      <c r="H39" s="95"/>
      <c r="I39" s="93" t="s">
        <v>195</v>
      </c>
      <c r="J39" s="94"/>
      <c r="K39" s="94"/>
      <c r="L39" s="95"/>
      <c r="M39" s="99">
        <v>522937587</v>
      </c>
      <c r="N39" s="94"/>
      <c r="O39" s="95"/>
      <c r="P39" s="99">
        <v>133</v>
      </c>
      <c r="Q39" s="94"/>
      <c r="R39" s="94"/>
      <c r="S39" s="94"/>
      <c r="T39" s="100"/>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09"/>
      <c r="B40" s="111"/>
      <c r="C40" s="115" t="s">
        <v>200</v>
      </c>
      <c r="D40" s="116"/>
      <c r="E40" s="117" t="s">
        <v>201</v>
      </c>
      <c r="F40" s="118"/>
      <c r="G40" s="96"/>
      <c r="H40" s="98"/>
      <c r="I40" s="96"/>
      <c r="J40" s="97"/>
      <c r="K40" s="97"/>
      <c r="L40" s="98"/>
      <c r="M40" s="96"/>
      <c r="N40" s="97"/>
      <c r="O40" s="98"/>
      <c r="P40" s="96"/>
      <c r="Q40" s="97"/>
      <c r="R40" s="97"/>
      <c r="S40" s="97"/>
      <c r="T40" s="101"/>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 customHeight="1">
      <c r="A41" s="108">
        <v>9</v>
      </c>
      <c r="B41" s="110">
        <v>9</v>
      </c>
      <c r="C41" s="112" t="s">
        <v>202</v>
      </c>
      <c r="D41" s="113"/>
      <c r="E41" s="88" t="s">
        <v>203</v>
      </c>
      <c r="F41" s="89"/>
      <c r="G41" s="99">
        <v>3</v>
      </c>
      <c r="H41" s="95"/>
      <c r="I41" s="93" t="s">
        <v>195</v>
      </c>
      <c r="J41" s="94"/>
      <c r="K41" s="94"/>
      <c r="L41" s="95"/>
      <c r="M41" s="99">
        <v>522854297</v>
      </c>
      <c r="N41" s="94"/>
      <c r="O41" s="95"/>
      <c r="P41" s="99">
        <v>128</v>
      </c>
      <c r="Q41" s="94"/>
      <c r="R41" s="94"/>
      <c r="S41" s="94"/>
      <c r="T41" s="100"/>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09"/>
      <c r="B42" s="111"/>
      <c r="C42" s="115" t="s">
        <v>204</v>
      </c>
      <c r="D42" s="116"/>
      <c r="E42" s="117" t="s">
        <v>205</v>
      </c>
      <c r="F42" s="118"/>
      <c r="G42" s="96"/>
      <c r="H42" s="98"/>
      <c r="I42" s="96"/>
      <c r="J42" s="97"/>
      <c r="K42" s="97"/>
      <c r="L42" s="98"/>
      <c r="M42" s="96"/>
      <c r="N42" s="97"/>
      <c r="O42" s="98"/>
      <c r="P42" s="96"/>
      <c r="Q42" s="97"/>
      <c r="R42" s="97"/>
      <c r="S42" s="97"/>
      <c r="T42" s="101"/>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 customHeight="1">
      <c r="A43" s="108">
        <v>10</v>
      </c>
      <c r="B43" s="110">
        <v>10</v>
      </c>
      <c r="C43" s="112" t="s">
        <v>206</v>
      </c>
      <c r="D43" s="113"/>
      <c r="E43" s="88" t="s">
        <v>207</v>
      </c>
      <c r="F43" s="89"/>
      <c r="G43" s="99">
        <v>3</v>
      </c>
      <c r="H43" s="95"/>
      <c r="I43" s="93" t="s">
        <v>210</v>
      </c>
      <c r="J43" s="94"/>
      <c r="K43" s="94"/>
      <c r="L43" s="95"/>
      <c r="M43" s="99">
        <v>522854303</v>
      </c>
      <c r="N43" s="94"/>
      <c r="O43" s="95"/>
      <c r="P43" s="99">
        <v>135</v>
      </c>
      <c r="Q43" s="94"/>
      <c r="R43" s="94"/>
      <c r="S43" s="94"/>
      <c r="T43" s="100"/>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09"/>
      <c r="B44" s="111"/>
      <c r="C44" s="115" t="s">
        <v>208</v>
      </c>
      <c r="D44" s="116"/>
      <c r="E44" s="117" t="s">
        <v>209</v>
      </c>
      <c r="F44" s="118"/>
      <c r="G44" s="96"/>
      <c r="H44" s="98"/>
      <c r="I44" s="96"/>
      <c r="J44" s="97"/>
      <c r="K44" s="97"/>
      <c r="L44" s="98"/>
      <c r="M44" s="96"/>
      <c r="N44" s="97"/>
      <c r="O44" s="98"/>
      <c r="P44" s="96"/>
      <c r="Q44" s="97"/>
      <c r="R44" s="97"/>
      <c r="S44" s="97"/>
      <c r="T44" s="101"/>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 customHeight="1">
      <c r="A45" s="108">
        <v>11</v>
      </c>
      <c r="B45" s="110">
        <v>11</v>
      </c>
      <c r="C45" s="112" t="s">
        <v>212</v>
      </c>
      <c r="D45" s="113"/>
      <c r="E45" s="88" t="s">
        <v>213</v>
      </c>
      <c r="F45" s="89"/>
      <c r="G45" s="99">
        <v>2</v>
      </c>
      <c r="H45" s="95"/>
      <c r="I45" s="93" t="s">
        <v>214</v>
      </c>
      <c r="J45" s="94"/>
      <c r="K45" s="94"/>
      <c r="L45" s="95"/>
      <c r="M45" s="99">
        <v>521477671</v>
      </c>
      <c r="N45" s="94"/>
      <c r="O45" s="95"/>
      <c r="P45" s="99">
        <v>134</v>
      </c>
      <c r="Q45" s="94"/>
      <c r="R45" s="94"/>
      <c r="S45" s="94"/>
      <c r="T45" s="100"/>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09"/>
      <c r="B46" s="111"/>
      <c r="C46" s="115" t="s">
        <v>211</v>
      </c>
      <c r="D46" s="116"/>
      <c r="E46" s="117" t="s">
        <v>215</v>
      </c>
      <c r="F46" s="118"/>
      <c r="G46" s="96"/>
      <c r="H46" s="98"/>
      <c r="I46" s="96"/>
      <c r="J46" s="97"/>
      <c r="K46" s="97"/>
      <c r="L46" s="98"/>
      <c r="M46" s="96"/>
      <c r="N46" s="97"/>
      <c r="O46" s="98"/>
      <c r="P46" s="96"/>
      <c r="Q46" s="97"/>
      <c r="R46" s="97"/>
      <c r="S46" s="97"/>
      <c r="T46" s="101"/>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 customHeight="1">
      <c r="A47" s="108">
        <v>12</v>
      </c>
      <c r="B47" s="110">
        <v>12</v>
      </c>
      <c r="C47" s="112" t="s">
        <v>216</v>
      </c>
      <c r="D47" s="113"/>
      <c r="E47" s="88" t="s">
        <v>217</v>
      </c>
      <c r="F47" s="89"/>
      <c r="G47" s="99">
        <v>2</v>
      </c>
      <c r="H47" s="95"/>
      <c r="I47" s="93" t="s">
        <v>180</v>
      </c>
      <c r="J47" s="94"/>
      <c r="K47" s="94"/>
      <c r="L47" s="95"/>
      <c r="M47" s="99">
        <v>522854310</v>
      </c>
      <c r="N47" s="94"/>
      <c r="O47" s="95"/>
      <c r="P47" s="99">
        <v>128</v>
      </c>
      <c r="Q47" s="94"/>
      <c r="R47" s="94"/>
      <c r="S47" s="94"/>
      <c r="T47" s="100"/>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154"/>
      <c r="B48" s="155"/>
      <c r="C48" s="156" t="s">
        <v>218</v>
      </c>
      <c r="D48" s="157"/>
      <c r="E48" s="158" t="s">
        <v>219</v>
      </c>
      <c r="F48" s="159"/>
      <c r="G48" s="151"/>
      <c r="H48" s="152"/>
      <c r="I48" s="151"/>
      <c r="J48" s="153"/>
      <c r="K48" s="153"/>
      <c r="L48" s="152"/>
      <c r="M48" s="151"/>
      <c r="N48" s="153"/>
      <c r="O48" s="152"/>
      <c r="P48" s="151"/>
      <c r="Q48" s="153"/>
      <c r="R48" s="153"/>
      <c r="S48" s="153"/>
      <c r="T48" s="181"/>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 customHeight="1">
      <c r="A49" s="215">
        <v>13</v>
      </c>
      <c r="B49" s="216"/>
      <c r="C49" s="218"/>
      <c r="D49" s="219"/>
      <c r="E49" s="219"/>
      <c r="F49" s="220"/>
      <c r="G49" s="207"/>
      <c r="H49" s="209"/>
      <c r="I49" s="207"/>
      <c r="J49" s="208"/>
      <c r="K49" s="208"/>
      <c r="L49" s="209"/>
      <c r="M49" s="207"/>
      <c r="N49" s="208"/>
      <c r="O49" s="209"/>
      <c r="P49" s="207"/>
      <c r="Q49" s="208"/>
      <c r="R49" s="208"/>
      <c r="S49" s="208"/>
      <c r="T49" s="213"/>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75"/>
      <c r="B50" s="217"/>
      <c r="C50" s="221"/>
      <c r="D50" s="222"/>
      <c r="E50" s="222"/>
      <c r="F50" s="223"/>
      <c r="G50" s="210"/>
      <c r="H50" s="212"/>
      <c r="I50" s="210"/>
      <c r="J50" s="211"/>
      <c r="K50" s="211"/>
      <c r="L50" s="212"/>
      <c r="M50" s="210"/>
      <c r="N50" s="211"/>
      <c r="O50" s="212"/>
      <c r="P50" s="210"/>
      <c r="Q50" s="211"/>
      <c r="R50" s="211"/>
      <c r="S50" s="211"/>
      <c r="T50" s="214"/>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 customHeight="1">
      <c r="A51" s="75">
        <v>14</v>
      </c>
      <c r="B51" s="216"/>
      <c r="C51" s="218"/>
      <c r="D51" s="219"/>
      <c r="E51" s="219"/>
      <c r="F51" s="220"/>
      <c r="G51" s="207"/>
      <c r="H51" s="209"/>
      <c r="I51" s="207"/>
      <c r="J51" s="208"/>
      <c r="K51" s="208"/>
      <c r="L51" s="209"/>
      <c r="M51" s="207"/>
      <c r="N51" s="208"/>
      <c r="O51" s="209"/>
      <c r="P51" s="207"/>
      <c r="Q51" s="208"/>
      <c r="R51" s="208"/>
      <c r="S51" s="208"/>
      <c r="T51" s="213"/>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77"/>
      <c r="B52" s="228"/>
      <c r="C52" s="229"/>
      <c r="D52" s="230"/>
      <c r="E52" s="230"/>
      <c r="F52" s="231"/>
      <c r="G52" s="224"/>
      <c r="H52" s="225"/>
      <c r="I52" s="224"/>
      <c r="J52" s="226"/>
      <c r="K52" s="226"/>
      <c r="L52" s="225"/>
      <c r="M52" s="224"/>
      <c r="N52" s="226"/>
      <c r="O52" s="225"/>
      <c r="P52" s="224"/>
      <c r="Q52" s="226"/>
      <c r="R52" s="226"/>
      <c r="S52" s="226"/>
      <c r="T52" s="227"/>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 thickBot="1">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row>
    <row r="54" spans="1:45" ht="18" customHeight="1">
      <c r="A54" s="141" t="s">
        <v>102</v>
      </c>
      <c r="B54" s="142"/>
      <c r="C54" s="142"/>
      <c r="D54" s="142"/>
      <c r="E54" s="142"/>
      <c r="F54" s="142"/>
      <c r="G54" s="142"/>
      <c r="H54" s="142"/>
      <c r="I54" s="142"/>
      <c r="J54" s="142"/>
      <c r="K54" s="142"/>
      <c r="L54" s="142"/>
      <c r="M54" s="142"/>
      <c r="N54" s="142"/>
      <c r="O54" s="142"/>
      <c r="P54" s="142"/>
      <c r="Q54" s="142"/>
      <c r="R54" s="142"/>
      <c r="S54" s="142"/>
      <c r="T54" s="143"/>
      <c r="U54" s="2"/>
      <c r="V54" s="170" t="s">
        <v>120</v>
      </c>
      <c r="W54" s="171"/>
      <c r="X54" s="171"/>
      <c r="Y54" s="171"/>
      <c r="Z54" s="171"/>
      <c r="AA54" s="171"/>
      <c r="AB54" s="171"/>
      <c r="AC54" s="171"/>
      <c r="AD54" s="171"/>
      <c r="AE54" s="171"/>
      <c r="AF54" s="172"/>
      <c r="AG54" s="173"/>
      <c r="AH54" s="173"/>
      <c r="AI54" s="173"/>
      <c r="AJ54" s="173"/>
      <c r="AK54" s="1"/>
      <c r="AL54" s="1"/>
      <c r="AM54" s="1"/>
      <c r="AN54" s="1"/>
      <c r="AO54" s="1"/>
      <c r="AP54" s="1"/>
      <c r="AQ54" s="1"/>
      <c r="AR54" s="1"/>
      <c r="AS54" s="1"/>
    </row>
    <row r="55" spans="1:45" ht="87.9" customHeight="1" thickBot="1">
      <c r="A55" s="144" t="s">
        <v>222</v>
      </c>
      <c r="B55" s="145"/>
      <c r="C55" s="145"/>
      <c r="D55" s="145"/>
      <c r="E55" s="145"/>
      <c r="F55" s="145"/>
      <c r="G55" s="145"/>
      <c r="H55" s="145"/>
      <c r="I55" s="145"/>
      <c r="J55" s="145"/>
      <c r="K55" s="145"/>
      <c r="L55" s="145"/>
      <c r="M55" s="145"/>
      <c r="N55" s="145"/>
      <c r="O55" s="145"/>
      <c r="P55" s="145"/>
      <c r="Q55" s="145"/>
      <c r="R55" s="145"/>
      <c r="S55" s="145"/>
      <c r="T55" s="146"/>
      <c r="U55" s="2"/>
      <c r="V55" s="235">
        <f>LEN(A55)</f>
        <v>71</v>
      </c>
      <c r="W55" s="236"/>
      <c r="X55" s="236"/>
      <c r="Y55" s="236"/>
      <c r="Z55" s="236"/>
      <c r="AA55" s="236"/>
      <c r="AB55" s="236"/>
      <c r="AC55" s="236"/>
      <c r="AD55" s="236"/>
      <c r="AE55" s="236"/>
      <c r="AF55" s="237"/>
      <c r="AG55" s="1"/>
      <c r="AH55" s="1"/>
      <c r="AI55" s="1"/>
      <c r="AJ55" s="1"/>
      <c r="AK55" s="1"/>
      <c r="AL55" s="1"/>
      <c r="AM55" s="1"/>
      <c r="AN55" s="1"/>
      <c r="AO55" s="1"/>
      <c r="AP55" s="1"/>
      <c r="AQ55" s="1"/>
      <c r="AR55" s="1"/>
      <c r="AS55" s="1"/>
    </row>
    <row r="56" spans="1:45">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row>
  </sheetData>
  <sheetProtection sheet="1"/>
  <mergeCells count="269">
    <mergeCell ref="AT7:AT8"/>
    <mergeCell ref="AT9:AT10"/>
    <mergeCell ref="AT11:AT12"/>
    <mergeCell ref="AT15:AT16"/>
    <mergeCell ref="AT13:AT14"/>
    <mergeCell ref="V55:AF55"/>
    <mergeCell ref="AL15:AR15"/>
    <mergeCell ref="AK16:AN16"/>
    <mergeCell ref="AP16:AS16"/>
    <mergeCell ref="AL11:AR11"/>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A27:A28"/>
    <mergeCell ref="B27:B28"/>
    <mergeCell ref="G27:H28"/>
    <mergeCell ref="I27:L28"/>
    <mergeCell ref="C27:D27"/>
    <mergeCell ref="E27:F27"/>
    <mergeCell ref="B25:B26"/>
    <mergeCell ref="A25:A26"/>
    <mergeCell ref="G25:H26"/>
    <mergeCell ref="I25:L26"/>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C40:D40"/>
    <mergeCell ref="E40:F40"/>
    <mergeCell ref="C39:D39"/>
    <mergeCell ref="E39:F39"/>
    <mergeCell ref="A37:A38"/>
    <mergeCell ref="B37:B38"/>
    <mergeCell ref="G37:H38"/>
    <mergeCell ref="I37:L38"/>
    <mergeCell ref="C38:D38"/>
    <mergeCell ref="E38:F3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I43:L44"/>
    <mergeCell ref="M43:O44"/>
    <mergeCell ref="P43:T44"/>
    <mergeCell ref="Y25:AG26"/>
    <mergeCell ref="M41:O42"/>
    <mergeCell ref="I41:L42"/>
    <mergeCell ref="M37:O38"/>
    <mergeCell ref="M39:O40"/>
    <mergeCell ref="I31:L32"/>
    <mergeCell ref="M31:O32"/>
    <mergeCell ref="M27:O28"/>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J4:O4"/>
  </mergeCells>
  <phoneticPr fontId="2"/>
  <conditionalFormatting sqref="C5:I5">
    <cfRule type="expression" dxfId="1" priority="1" stopIfTrue="1">
      <formula>$J$3="男女混合"</formula>
    </cfRule>
  </conditionalFormatting>
  <conditionalFormatting sqref="A55:T55">
    <cfRule type="expression" dxfId="0" priority="2" stopIfTrue="1">
      <formula>$V$55&gt;120</formula>
    </cfRule>
  </conditionalFormatting>
  <dataValidations count="9">
    <dataValidation type="list" allowBlank="1" showInputMessage="1" showErrorMessage="1" prompt="セルの右側にある▼を押して選択してください。" sqref="J3" xr:uid="{00000000-0002-0000-0000-000000000000}">
      <formula1>カテゴリー</formula1>
    </dataValidation>
    <dataValidation allowBlank="1" showInputMessage="1" showErrorMessage="1" prompt="申し込み責任者の右側の自宅住所、電話番号欄に入力してください。" sqref="C17:O20" xr:uid="{00000000-0002-0000-0000-00000100000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xr:uid="{00000000-0002-0000-0000-000002000000}"/>
    <dataValidation allowBlank="1" showInputMessage="1" showErrorMessage="1" prompt="数字だけを入力してください。" sqref="Y25" xr:uid="{00000000-0002-0000-0000-000003000000}"/>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xr:uid="{00000000-0002-0000-0000-000004000000}"/>
    <dataValidation type="list" allowBlank="1" showInputMessage="1" showErrorMessage="1" prompt="セルの右側になる▼を押して選択してください。_x000a__x000a_性別の欄を入力しないと選択肢が出てきません。先に性別を入力してください。" sqref="AE3:AS3" xr:uid="{00000000-0002-0000-0000-000005000000}">
      <formula1>INDIRECT(J3)</formula1>
    </dataValidation>
    <dataValidation allowBlank="1" showInputMessage="1" showErrorMessage="1" prompt="全日本は12人までです。こちらには入力できません。入力しても登録に反映されませんのでご注意ください。" sqref="B49:B52 G49:T52" xr:uid="{00000000-0002-0000-0000-000006000000}"/>
    <dataValidation allowBlank="1" showInputMessage="1" showErrorMessage="1" prompt="背番号ではなく、_x000a_【選手No】を半角数字で入力してください。" sqref="Y33:AG34" xr:uid="{00000000-0002-0000-0000-000007000000}"/>
    <dataValidation allowBlank="1" showInputMessage="1" showErrorMessage="1" prompt="男女混合の時は男子のチームＩＤとともに女子のチームＩＤも一緒に入力してください。" sqref="C5:I5" xr:uid="{00000000-0002-0000-0000-000008000000}"/>
  </dataValidations>
  <pageMargins left="0.39370078740157483" right="0" top="0.59055118110236227" bottom="0.59055118110236227" header="0.31496062992125984" footer="0.31496062992125984"/>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AO352"/>
  <sheetViews>
    <sheetView workbookViewId="0">
      <selection activeCell="J5" sqref="J5:Q5"/>
    </sheetView>
  </sheetViews>
  <sheetFormatPr defaultColWidth="9" defaultRowHeight="13.2"/>
  <cols>
    <col min="1" max="1" width="11" style="3" customWidth="1"/>
    <col min="2" max="2" width="27" style="3" customWidth="1"/>
    <col min="3" max="16384" width="9" style="3"/>
  </cols>
  <sheetData>
    <row r="1" spans="1:41">
      <c r="A1" s="238" t="s">
        <v>12</v>
      </c>
      <c r="B1" s="238"/>
      <c r="D1" s="4" t="s">
        <v>13</v>
      </c>
      <c r="E1" s="5" t="s">
        <v>14</v>
      </c>
      <c r="F1" s="6" t="s">
        <v>15</v>
      </c>
      <c r="G1" s="4" t="s">
        <v>69</v>
      </c>
      <c r="H1" s="5" t="s">
        <v>16</v>
      </c>
      <c r="I1" s="6" t="s">
        <v>17</v>
      </c>
      <c r="J1" s="4" t="s">
        <v>69</v>
      </c>
      <c r="K1" s="5" t="s">
        <v>16</v>
      </c>
      <c r="L1" s="6" t="s">
        <v>17</v>
      </c>
      <c r="M1" s="4" t="s">
        <v>69</v>
      </c>
      <c r="N1" s="5" t="s">
        <v>16</v>
      </c>
      <c r="O1" s="6" t="s">
        <v>17</v>
      </c>
      <c r="P1" s="4" t="s">
        <v>69</v>
      </c>
      <c r="Q1" s="5" t="s">
        <v>16</v>
      </c>
      <c r="R1" s="6" t="s">
        <v>17</v>
      </c>
      <c r="S1" s="4" t="s">
        <v>69</v>
      </c>
      <c r="T1" s="5" t="s">
        <v>16</v>
      </c>
      <c r="U1" s="6" t="s">
        <v>17</v>
      </c>
      <c r="V1" s="4" t="s">
        <v>69</v>
      </c>
      <c r="W1" s="5" t="s">
        <v>16</v>
      </c>
      <c r="X1" s="6" t="s">
        <v>17</v>
      </c>
      <c r="Y1" s="4" t="s">
        <v>69</v>
      </c>
      <c r="Z1" s="5" t="s">
        <v>16</v>
      </c>
      <c r="AA1" s="6" t="s">
        <v>17</v>
      </c>
      <c r="AB1" s="4" t="s">
        <v>69</v>
      </c>
      <c r="AC1" s="5" t="s">
        <v>16</v>
      </c>
      <c r="AD1" s="6" t="s">
        <v>17</v>
      </c>
      <c r="AE1" s="4" t="s">
        <v>69</v>
      </c>
      <c r="AF1" s="5" t="s">
        <v>16</v>
      </c>
      <c r="AG1" s="6" t="s">
        <v>17</v>
      </c>
      <c r="AH1" s="4" t="s">
        <v>69</v>
      </c>
      <c r="AI1" s="5" t="s">
        <v>16</v>
      </c>
      <c r="AJ1" s="6" t="s">
        <v>17</v>
      </c>
    </row>
    <row r="2" spans="1:41" ht="13.8" thickBot="1">
      <c r="A2" s="238"/>
      <c r="B2" s="238"/>
      <c r="C2" s="7"/>
      <c r="D2" s="8">
        <v>1</v>
      </c>
      <c r="E2" s="9" t="s">
        <v>18</v>
      </c>
      <c r="F2" s="10">
        <v>42443</v>
      </c>
      <c r="G2" s="8">
        <v>1.01</v>
      </c>
      <c r="H2" s="9" t="s">
        <v>18</v>
      </c>
      <c r="I2" s="10">
        <v>42471</v>
      </c>
      <c r="J2" s="8"/>
      <c r="K2" s="9"/>
      <c r="L2" s="10"/>
      <c r="M2" s="8"/>
      <c r="N2" s="9"/>
      <c r="O2" s="10"/>
      <c r="P2" s="8"/>
      <c r="Q2" s="9"/>
      <c r="R2" s="10"/>
      <c r="S2" s="8"/>
      <c r="T2" s="9"/>
      <c r="U2" s="10"/>
      <c r="V2" s="8"/>
      <c r="W2" s="9"/>
      <c r="X2" s="10"/>
      <c r="Y2" s="8"/>
      <c r="Z2" s="9"/>
      <c r="AA2" s="10"/>
      <c r="AB2" s="8"/>
      <c r="AC2" s="9"/>
      <c r="AD2" s="10"/>
      <c r="AE2" s="8"/>
      <c r="AF2" s="9"/>
      <c r="AG2" s="10"/>
      <c r="AH2" s="8"/>
      <c r="AI2" s="9"/>
      <c r="AJ2" s="10"/>
    </row>
    <row r="3" spans="1:41" ht="13.8" thickBot="1">
      <c r="C3" s="7"/>
      <c r="D3" s="7"/>
      <c r="G3" s="11"/>
    </row>
    <row r="4" spans="1:41">
      <c r="A4" s="239" t="s">
        <v>19</v>
      </c>
      <c r="B4" s="240"/>
      <c r="C4" s="240"/>
      <c r="D4" s="240"/>
      <c r="E4" s="240"/>
      <c r="F4" s="240"/>
      <c r="G4" s="241"/>
      <c r="H4" s="5" t="s">
        <v>20</v>
      </c>
      <c r="I4" s="5" t="s">
        <v>21</v>
      </c>
      <c r="J4" s="242" t="s">
        <v>70</v>
      </c>
      <c r="K4" s="240"/>
      <c r="L4" s="240"/>
      <c r="M4" s="240"/>
      <c r="N4" s="240"/>
      <c r="O4" s="240"/>
      <c r="P4" s="240"/>
      <c r="Q4" s="241"/>
    </row>
    <row r="5" spans="1:41" ht="72" customHeight="1" thickBot="1">
      <c r="A5" s="243"/>
      <c r="B5" s="244"/>
      <c r="C5" s="244"/>
      <c r="D5" s="244"/>
      <c r="E5" s="244"/>
      <c r="F5" s="244"/>
      <c r="G5" s="245"/>
      <c r="H5" s="9" t="str">
        <f>IF(入力!J3="","",入力!J3)</f>
        <v>男子</v>
      </c>
      <c r="I5" s="9">
        <f>入力!Y25</f>
        <v>13</v>
      </c>
      <c r="J5" s="246"/>
      <c r="K5" s="247"/>
      <c r="L5" s="247"/>
      <c r="M5" s="247"/>
      <c r="N5" s="247"/>
      <c r="O5" s="247"/>
      <c r="P5" s="247"/>
      <c r="Q5" s="248"/>
    </row>
    <row r="6" spans="1:41">
      <c r="A6" s="4" t="s">
        <v>71</v>
      </c>
      <c r="B6" s="5" t="s">
        <v>22</v>
      </c>
      <c r="C6" s="5" t="s">
        <v>23</v>
      </c>
      <c r="D6" s="5" t="s">
        <v>24</v>
      </c>
      <c r="E6" s="5" t="s">
        <v>20</v>
      </c>
      <c r="F6" s="5" t="s">
        <v>25</v>
      </c>
      <c r="G6" s="5" t="s">
        <v>26</v>
      </c>
      <c r="H6" s="5" t="s">
        <v>4</v>
      </c>
      <c r="I6" s="5" t="s">
        <v>27</v>
      </c>
      <c r="J6" s="5" t="s">
        <v>28</v>
      </c>
      <c r="K6" s="5" t="s">
        <v>29</v>
      </c>
      <c r="L6" s="5" t="s">
        <v>30</v>
      </c>
      <c r="M6" s="5" t="s">
        <v>31</v>
      </c>
      <c r="N6" s="5" t="s">
        <v>72</v>
      </c>
      <c r="O6" s="5" t="s">
        <v>73</v>
      </c>
      <c r="P6" s="5" t="s">
        <v>32</v>
      </c>
      <c r="Q6" s="5" t="s">
        <v>33</v>
      </c>
      <c r="R6" s="5" t="s">
        <v>34</v>
      </c>
      <c r="S6" s="5" t="s">
        <v>35</v>
      </c>
      <c r="T6" s="5" t="s">
        <v>109</v>
      </c>
      <c r="U6" s="5" t="s">
        <v>128</v>
      </c>
      <c r="V6" s="5" t="s">
        <v>128</v>
      </c>
      <c r="W6" s="5"/>
      <c r="X6" s="5"/>
      <c r="Y6" s="5"/>
      <c r="Z6" s="5"/>
      <c r="AA6" s="5"/>
      <c r="AB6" s="5"/>
      <c r="AC6" s="5"/>
      <c r="AD6" s="5"/>
      <c r="AE6" s="5"/>
      <c r="AF6" s="5"/>
      <c r="AG6" s="5"/>
      <c r="AH6" s="5"/>
      <c r="AI6" s="5"/>
      <c r="AJ6" s="5"/>
      <c r="AK6" s="5"/>
      <c r="AL6" s="5"/>
      <c r="AM6" s="5"/>
      <c r="AN6" s="5"/>
      <c r="AO6" s="6"/>
    </row>
    <row r="7" spans="1:41">
      <c r="A7" s="12">
        <f>IF(入力!J5="","",入力!J5)</f>
        <v>14002</v>
      </c>
      <c r="B7" s="13" t="str">
        <f>IF(入力!C3="","",入力!C3)</f>
        <v>クローバー・V四街道</v>
      </c>
      <c r="C7" s="13" t="str">
        <f>IF(入力!C2="","",入力!C2)</f>
        <v>クローバー・ブイ　ヨツカイドウ</v>
      </c>
      <c r="D7" s="13" t="str">
        <f>IF(入力!AE3="","",入力!AE3)</f>
        <v>南支部</v>
      </c>
      <c r="E7" s="13" t="str">
        <f>IF(入力!J3="","",入力!J3)</f>
        <v>男子</v>
      </c>
      <c r="F7" s="13"/>
      <c r="G7" s="13"/>
      <c r="H7" s="13"/>
      <c r="I7" s="13"/>
      <c r="J7" s="13"/>
      <c r="K7" s="13"/>
      <c r="L7" s="13"/>
      <c r="M7" s="13"/>
      <c r="N7" s="13"/>
      <c r="O7" s="13"/>
      <c r="P7" s="13"/>
      <c r="Q7" s="13"/>
      <c r="R7" s="13" t="str">
        <f>IF(入力!P5="","",入力!P5)</f>
        <v>JR総武</v>
      </c>
      <c r="S7" s="13" t="str">
        <f>IF(入力!AE5="","",入力!AE5)</f>
        <v>四街道</v>
      </c>
      <c r="T7" s="13"/>
      <c r="U7" s="13">
        <f>IF(入力!C4="","",入力!C4)</f>
        <v>430629457</v>
      </c>
      <c r="V7" s="13" t="str">
        <f>IF(入力!C5="","",入力!C5)</f>
        <v/>
      </c>
      <c r="W7" s="13"/>
      <c r="X7" s="13"/>
      <c r="Y7" s="13"/>
      <c r="Z7" s="13"/>
      <c r="AA7" s="13"/>
      <c r="AB7" s="13"/>
      <c r="AC7" s="13"/>
      <c r="AD7" s="13"/>
      <c r="AE7" s="13"/>
      <c r="AF7" s="13"/>
      <c r="AG7" s="13"/>
      <c r="AH7" s="13"/>
      <c r="AI7" s="13"/>
      <c r="AJ7" s="13"/>
      <c r="AK7" s="13"/>
      <c r="AL7" s="13"/>
      <c r="AM7" s="13"/>
      <c r="AN7" s="13"/>
      <c r="AO7" s="14"/>
    </row>
    <row r="8" spans="1:41">
      <c r="A8" s="12"/>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4"/>
    </row>
    <row r="9" spans="1:41">
      <c r="A9" s="12"/>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4"/>
    </row>
    <row r="10" spans="1:41" ht="13.8" thickBot="1">
      <c r="A10" s="15"/>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16"/>
    </row>
    <row r="14" spans="1:41" ht="13.8" thickBot="1"/>
    <row r="15" spans="1:41">
      <c r="A15" s="4" t="s">
        <v>74</v>
      </c>
      <c r="B15" s="5" t="s">
        <v>36</v>
      </c>
      <c r="C15" s="5" t="s">
        <v>37</v>
      </c>
      <c r="D15" s="5" t="s">
        <v>38</v>
      </c>
      <c r="E15" s="5" t="s">
        <v>39</v>
      </c>
      <c r="F15" s="5" t="s">
        <v>40</v>
      </c>
      <c r="G15" s="5" t="s">
        <v>41</v>
      </c>
      <c r="H15" s="5" t="s">
        <v>42</v>
      </c>
      <c r="I15" s="5" t="s">
        <v>43</v>
      </c>
      <c r="J15" s="5" t="s">
        <v>44</v>
      </c>
      <c r="K15" s="5" t="s">
        <v>45</v>
      </c>
      <c r="L15" s="5" t="s">
        <v>46</v>
      </c>
      <c r="M15" s="5" t="s">
        <v>75</v>
      </c>
      <c r="N15" s="5" t="s">
        <v>47</v>
      </c>
      <c r="O15" s="5" t="s">
        <v>48</v>
      </c>
      <c r="P15" s="5" t="s">
        <v>49</v>
      </c>
      <c r="Q15" s="5" t="s">
        <v>50</v>
      </c>
      <c r="R15" s="5" t="s">
        <v>25</v>
      </c>
      <c r="S15" s="5" t="s">
        <v>26</v>
      </c>
      <c r="T15" s="5" t="s">
        <v>51</v>
      </c>
      <c r="U15" s="5" t="s">
        <v>52</v>
      </c>
      <c r="V15" s="5" t="s">
        <v>53</v>
      </c>
      <c r="W15" s="5" t="s">
        <v>54</v>
      </c>
      <c r="X15" s="5"/>
      <c r="Y15" s="5"/>
      <c r="Z15" s="5"/>
      <c r="AA15" s="5"/>
      <c r="AB15" s="5"/>
      <c r="AC15" s="5"/>
      <c r="AD15" s="5"/>
      <c r="AE15" s="5"/>
      <c r="AF15" s="5"/>
      <c r="AG15" s="5"/>
      <c r="AH15" s="5"/>
      <c r="AI15" s="5"/>
      <c r="AJ15" s="5"/>
      <c r="AK15" s="5"/>
      <c r="AL15" s="5"/>
      <c r="AM15" s="5"/>
      <c r="AN15" s="5"/>
      <c r="AO15" s="6"/>
    </row>
    <row r="16" spans="1:41">
      <c r="A16" s="52">
        <v>1</v>
      </c>
      <c r="B16" s="51" t="s">
        <v>55</v>
      </c>
      <c r="C16" s="13" t="str">
        <f>IF(入力!C8="","",入力!C8)</f>
        <v>原</v>
      </c>
      <c r="D16" s="13" t="str">
        <f>IF(入力!E8="","",入力!E8)</f>
        <v>公栄</v>
      </c>
      <c r="E16" s="13" t="str">
        <f>IF(入力!C7="","",入力!C7)</f>
        <v>ハラ</v>
      </c>
      <c r="F16" s="13" t="str">
        <f>IF(入力!E7="","",入力!E7)</f>
        <v>キミエ</v>
      </c>
      <c r="G16" s="13">
        <f>IF(入力!G7="","",入力!G7)</f>
        <v>507226982</v>
      </c>
      <c r="H16" s="13">
        <f>IF(入力!J7="","",入力!J7)</f>
        <v>15023</v>
      </c>
      <c r="I16" s="13">
        <f>IF(入力!M7="","",入力!M7)</f>
        <v>247618</v>
      </c>
      <c r="J16" s="13"/>
      <c r="K16" s="13"/>
      <c r="L16" s="13">
        <f>IF(入力!AT7="","",入力!AT7)</f>
        <v>61</v>
      </c>
      <c r="M16" s="13"/>
      <c r="N16" s="13"/>
      <c r="O16" s="13"/>
      <c r="P16" s="13"/>
      <c r="Q16" s="13"/>
      <c r="R16" s="13" t="str">
        <f>IF(入力!R7="","",入力!R7)</f>
        <v>284</v>
      </c>
      <c r="S16" s="13" t="str">
        <f>IF(入力!W7="","",入力!W7)</f>
        <v>0006</v>
      </c>
      <c r="T16" s="13" t="str">
        <f>IF(入力!P8="","",入力!P8)</f>
        <v>四街道市下志津新田2545-735</v>
      </c>
      <c r="U16" s="13" t="str">
        <f>IF(入力!AL7="","",入力!AL7)</f>
        <v>043</v>
      </c>
      <c r="V16" s="13" t="str">
        <f>IF(入力!AK8="","",入力!AK8)</f>
        <v>422</v>
      </c>
      <c r="W16" s="13" t="str">
        <f>IF(入力!AP8="","",入力!AP8)</f>
        <v>4251</v>
      </c>
      <c r="X16" s="13"/>
      <c r="Y16" s="13"/>
      <c r="Z16" s="13"/>
      <c r="AA16" s="13"/>
      <c r="AB16" s="13"/>
      <c r="AC16" s="13"/>
      <c r="AD16" s="13"/>
      <c r="AE16" s="13"/>
      <c r="AF16" s="13"/>
      <c r="AG16" s="13"/>
      <c r="AH16" s="13"/>
      <c r="AI16" s="13"/>
      <c r="AJ16" s="13"/>
      <c r="AK16" s="13"/>
      <c r="AL16" s="13"/>
      <c r="AM16" s="13"/>
      <c r="AN16" s="13"/>
      <c r="AO16" s="14"/>
    </row>
    <row r="17" spans="1:41">
      <c r="A17" s="52">
        <v>2</v>
      </c>
      <c r="B17" s="51" t="s">
        <v>76</v>
      </c>
      <c r="C17" s="13" t="str">
        <f>IF(入力!C10="","",入力!C10)</f>
        <v>林</v>
      </c>
      <c r="D17" s="13" t="str">
        <f>IF(入力!E10="","",入力!E10)</f>
        <v>聖敏</v>
      </c>
      <c r="E17" s="13" t="str">
        <f>IF(入力!C9="","",入力!C9)</f>
        <v>ハヤシ</v>
      </c>
      <c r="F17" s="13" t="str">
        <f>IF(入力!E9="","",入力!E9)</f>
        <v>キヨトシ</v>
      </c>
      <c r="G17" s="13">
        <f>IF(入力!G9="","",入力!G9)</f>
        <v>501484422</v>
      </c>
      <c r="H17" s="13" t="str">
        <f>IF(入力!J9="","",入力!J9)</f>
        <v/>
      </c>
      <c r="I17" s="13" t="str">
        <f>IF(入力!M9="","",入力!M9)</f>
        <v/>
      </c>
      <c r="J17" s="13"/>
      <c r="K17" s="13"/>
      <c r="L17" s="13">
        <f>IF(入力!AT9="","",入力!AT9)</f>
        <v>31</v>
      </c>
      <c r="M17" s="13"/>
      <c r="N17" s="13"/>
      <c r="O17" s="13"/>
      <c r="P17" s="13"/>
      <c r="Q17" s="13"/>
      <c r="R17" s="13" t="str">
        <f>IF(入力!R9="","",入力!R9)</f>
        <v>284</v>
      </c>
      <c r="S17" s="13" t="str">
        <f>IF(入力!W9="","",入力!W9)</f>
        <v>0016</v>
      </c>
      <c r="T17" s="13" t="str">
        <f>IF(入力!P10="","",入力!P10)</f>
        <v>四街道市もねの里3-21-3</v>
      </c>
      <c r="U17" s="13" t="str">
        <f>IF(入力!AL9="","",入力!AL9)</f>
        <v>090</v>
      </c>
      <c r="V17" s="13" t="str">
        <f>IF(入力!AK10="","",入力!AK10)</f>
        <v>1196</v>
      </c>
      <c r="W17" s="13" t="str">
        <f>IF(入力!AP10="","",入力!AP10)</f>
        <v>0273</v>
      </c>
      <c r="X17" s="13"/>
      <c r="Y17" s="13"/>
      <c r="Z17" s="13"/>
      <c r="AA17" s="13"/>
      <c r="AB17" s="13"/>
      <c r="AC17" s="13"/>
      <c r="AD17" s="13"/>
      <c r="AE17" s="13"/>
      <c r="AF17" s="13"/>
      <c r="AG17" s="13"/>
      <c r="AH17" s="13"/>
      <c r="AI17" s="13"/>
      <c r="AJ17" s="13"/>
      <c r="AK17" s="13"/>
      <c r="AL17" s="13"/>
      <c r="AM17" s="13"/>
      <c r="AN17" s="13"/>
      <c r="AO17" s="14"/>
    </row>
    <row r="18" spans="1:41">
      <c r="A18" s="52">
        <v>3</v>
      </c>
      <c r="B18" s="51" t="s">
        <v>77</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4"/>
    </row>
    <row r="19" spans="1:41">
      <c r="A19" s="52">
        <v>4</v>
      </c>
      <c r="B19" s="51" t="s">
        <v>78</v>
      </c>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4"/>
    </row>
    <row r="20" spans="1:41">
      <c r="A20" s="52">
        <v>5</v>
      </c>
      <c r="B20" s="51" t="s">
        <v>79</v>
      </c>
      <c r="C20" s="13" t="str">
        <f>IF(入力!C12="","",入力!C12)</f>
        <v>伊丹</v>
      </c>
      <c r="D20" s="13" t="str">
        <f>IF(入力!E12="","",入力!E12)</f>
        <v>香代子</v>
      </c>
      <c r="E20" s="13" t="str">
        <f>IF(入力!C11="","",入力!C11)</f>
        <v>イタミ</v>
      </c>
      <c r="F20" s="13" t="str">
        <f>IF(入力!E11="","",入力!E11)</f>
        <v>カヨコ</v>
      </c>
      <c r="G20" s="13">
        <f>IF(入力!G11="","",入力!G11)</f>
        <v>518029746</v>
      </c>
      <c r="H20" s="13">
        <f>IF(入力!J11="","",入力!J11)</f>
        <v>304051</v>
      </c>
      <c r="I20" s="13" t="str">
        <f>IF(入力!M11="","",入力!M11)</f>
        <v/>
      </c>
      <c r="J20" s="13"/>
      <c r="K20" s="13"/>
      <c r="L20" s="13">
        <f>IF(入力!AT11="","",入力!AT11)</f>
        <v>44</v>
      </c>
      <c r="M20" s="13"/>
      <c r="N20" s="13"/>
      <c r="O20" s="13"/>
      <c r="P20" s="13"/>
      <c r="Q20" s="13"/>
      <c r="R20" s="13" t="str">
        <f>IF(入力!R11="","",入力!R11)</f>
        <v>284</v>
      </c>
      <c r="S20" s="13" t="str">
        <f>IF(入力!W11="","",入力!W11)</f>
        <v>0044</v>
      </c>
      <c r="T20" s="13" t="str">
        <f>IF(入力!P12="","",入力!P12)</f>
        <v>四街道市和良比225-1-608</v>
      </c>
      <c r="U20" s="13" t="str">
        <f>IF(入力!AL11="","",入力!AL11)</f>
        <v>043</v>
      </c>
      <c r="V20" s="13" t="str">
        <f>IF(入力!AK12="","",入力!AK12)</f>
        <v>432</v>
      </c>
      <c r="W20" s="13" t="str">
        <f>IF(入力!AP12="","",入力!AP12)</f>
        <v>5687</v>
      </c>
      <c r="X20" s="13"/>
      <c r="Y20" s="13"/>
      <c r="Z20" s="13"/>
      <c r="AA20" s="13"/>
      <c r="AB20" s="13"/>
      <c r="AC20" s="13"/>
      <c r="AD20" s="13"/>
      <c r="AE20" s="13"/>
      <c r="AF20" s="13"/>
      <c r="AG20" s="13"/>
      <c r="AH20" s="13"/>
      <c r="AI20" s="13"/>
      <c r="AJ20" s="13"/>
      <c r="AK20" s="13"/>
      <c r="AL20" s="13"/>
      <c r="AM20" s="13"/>
      <c r="AN20" s="13"/>
      <c r="AO20" s="14"/>
    </row>
    <row r="21" spans="1:41">
      <c r="A21" s="52">
        <v>6</v>
      </c>
      <c r="B21" s="51" t="s">
        <v>56</v>
      </c>
      <c r="C21" s="13"/>
      <c r="D21" s="13"/>
      <c r="E21" s="13"/>
      <c r="F21" s="13"/>
      <c r="G21" s="13" t="str">
        <f>IF(入力!G13="","",入力!G13)</f>
        <v/>
      </c>
      <c r="H21" s="13" t="str">
        <f>IF(入力!J13="","",入力!J13)</f>
        <v/>
      </c>
      <c r="I21" s="13" t="str">
        <f>IF(入力!M13="","",入力!M13)</f>
        <v/>
      </c>
      <c r="J21" s="13"/>
      <c r="K21" s="13"/>
      <c r="L21" s="13" t="str">
        <f>IF(入力!AT13="","",入力!AT13)</f>
        <v/>
      </c>
      <c r="M21" s="13"/>
      <c r="N21" s="13"/>
      <c r="O21" s="13"/>
      <c r="P21" s="13"/>
      <c r="Q21" s="13"/>
      <c r="R21" s="13" t="str">
        <f>IF(入力!R13="","",入力!R13)</f>
        <v/>
      </c>
      <c r="S21" s="13" t="str">
        <f>IF(入力!W13="","",入力!W13)</f>
        <v/>
      </c>
      <c r="T21" s="13" t="str">
        <f>IF(入力!P14="","",入力!P14)</f>
        <v/>
      </c>
      <c r="U21" s="13" t="str">
        <f>IF(入力!AL13="","",入力!AL13)</f>
        <v/>
      </c>
      <c r="V21" s="13" t="str">
        <f>IF(入力!AK14="","",入力!AK14)</f>
        <v/>
      </c>
      <c r="W21" s="13" t="str">
        <f>IF(入力!AP14="","",入力!AP14)</f>
        <v/>
      </c>
      <c r="X21" s="13"/>
      <c r="Y21" s="13"/>
      <c r="Z21" s="13"/>
      <c r="AA21" s="13"/>
      <c r="AB21" s="13"/>
      <c r="AC21" s="13"/>
      <c r="AD21" s="13"/>
      <c r="AE21" s="13"/>
      <c r="AF21" s="13"/>
      <c r="AG21" s="13"/>
      <c r="AH21" s="13"/>
      <c r="AI21" s="13"/>
      <c r="AJ21" s="13"/>
      <c r="AK21" s="13"/>
      <c r="AL21" s="13"/>
      <c r="AM21" s="13"/>
      <c r="AN21" s="13"/>
      <c r="AO21" s="14"/>
    </row>
    <row r="22" spans="1:41">
      <c r="A22" s="52">
        <v>7</v>
      </c>
      <c r="B22" s="51" t="s">
        <v>57</v>
      </c>
      <c r="C22" s="13" t="str">
        <f>IF(入力!C16="","",入力!C16)</f>
        <v>原</v>
      </c>
      <c r="D22" s="13" t="str">
        <f>IF(入力!E16="","",入力!E16)</f>
        <v>公栄</v>
      </c>
      <c r="E22" s="13" t="str">
        <f>IF(入力!C15="","",入力!C15)</f>
        <v>ハラ</v>
      </c>
      <c r="F22" s="13" t="str">
        <f>IF(入力!E15="","",入力!E15)</f>
        <v>キミエ</v>
      </c>
      <c r="G22" s="13"/>
      <c r="H22" s="13"/>
      <c r="I22" s="13"/>
      <c r="J22" s="13"/>
      <c r="K22" s="13"/>
      <c r="L22" s="13">
        <f>IF(入力!AT15="","",入力!AT15)</f>
        <v>61</v>
      </c>
      <c r="M22" s="13"/>
      <c r="N22" s="13" t="str">
        <f>IF(入力!C21="","",入力!C21)</f>
        <v/>
      </c>
      <c r="O22" s="13" t="str">
        <f>IF(入力!E21="","",入力!E21)</f>
        <v/>
      </c>
      <c r="P22" s="13" t="str">
        <f>IF(入力!G21="","",入力!G21)</f>
        <v/>
      </c>
      <c r="Q22" s="13"/>
      <c r="R22" s="13" t="str">
        <f>IF(入力!R15="","",入力!R15)</f>
        <v>284</v>
      </c>
      <c r="S22" s="13" t="str">
        <f>IF(入力!W15="","",入力!W15)</f>
        <v>0006</v>
      </c>
      <c r="T22" s="13" t="str">
        <f>IF(入力!P16="","",入力!P16)</f>
        <v>四街道市下志津新田2545-735</v>
      </c>
      <c r="U22" s="13" t="str">
        <f>IF(入力!AL15="","",入力!AL15)</f>
        <v>090</v>
      </c>
      <c r="V22" s="13" t="str">
        <f>IF(入力!AK16="","",入力!AK16)</f>
        <v>5301</v>
      </c>
      <c r="W22" s="13" t="str">
        <f>IF(入力!AP16="","",入力!AP16)</f>
        <v>5624</v>
      </c>
      <c r="X22" s="13"/>
      <c r="Y22" s="13"/>
      <c r="Z22" s="13"/>
      <c r="AA22" s="13"/>
      <c r="AB22" s="13"/>
      <c r="AC22" s="13"/>
      <c r="AD22" s="13"/>
      <c r="AE22" s="13"/>
      <c r="AF22" s="13"/>
      <c r="AG22" s="13"/>
      <c r="AH22" s="13"/>
      <c r="AI22" s="13"/>
      <c r="AJ22" s="13"/>
      <c r="AK22" s="13"/>
      <c r="AL22" s="13"/>
      <c r="AM22" s="13"/>
      <c r="AN22" s="13"/>
      <c r="AO22" s="14"/>
    </row>
    <row r="23" spans="1:41">
      <c r="A23" s="52">
        <v>8</v>
      </c>
      <c r="B23" s="51" t="s">
        <v>58</v>
      </c>
      <c r="C23" s="13" t="str">
        <f>IF(入力!$C$14="","",入力!$C$14)</f>
        <v>樽本</v>
      </c>
      <c r="D23" s="13" t="str">
        <f>IF(入力!$E$14="","",入力!$E$14)</f>
        <v>康英</v>
      </c>
      <c r="E23" s="13" t="str">
        <f>IF(入力!$C$13="","",入力!$C$13)</f>
        <v>タルモト</v>
      </c>
      <c r="F23" s="13" t="str">
        <f>IF(入力!$E$13="","",入力!$E$13)</f>
        <v>ヤスヒデ</v>
      </c>
      <c r="G23" s="13" t="str">
        <f>IF(入力!G15="","",入力!G15)</f>
        <v/>
      </c>
      <c r="H23" s="13" t="str">
        <f>IF(入力!J15="","",入力!J15)</f>
        <v/>
      </c>
      <c r="I23" s="13" t="str">
        <f>IF(入力!M15="","",入力!M15)</f>
        <v/>
      </c>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4"/>
    </row>
    <row r="24" spans="1:41">
      <c r="A24" s="52">
        <v>9</v>
      </c>
      <c r="B24" s="51" t="s">
        <v>59</v>
      </c>
      <c r="C24" s="51" t="str">
        <f>VLOOKUP($B$51,$A$53:$F$352,3)</f>
        <v>堤</v>
      </c>
      <c r="D24" s="51" t="str">
        <f>VLOOKUP($B$51,$A$53:$F$352,4)</f>
        <v>蒼磨</v>
      </c>
      <c r="E24" s="51" t="str">
        <f>VLOOKUP($B$51,$A$53:$F$352,5)</f>
        <v>ツツミ</v>
      </c>
      <c r="F24" s="51" t="str">
        <f>VLOOKUP($B$51,$A$53:$F$352,6)</f>
        <v>ソウマ</v>
      </c>
      <c r="G24" s="13" t="str">
        <f>IF(入力!G8="","",入力!G8)</f>
        <v/>
      </c>
      <c r="H24" s="13" t="str">
        <f>IF(入力!J8="","",入力!J8)</f>
        <v/>
      </c>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4"/>
    </row>
    <row r="25" spans="1:41">
      <c r="A25" s="12"/>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4"/>
    </row>
    <row r="26" spans="1:41">
      <c r="A26" s="12"/>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4"/>
    </row>
    <row r="27" spans="1:41">
      <c r="A27" s="12"/>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4"/>
    </row>
    <row r="28" spans="1:41">
      <c r="A28" s="12"/>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4"/>
    </row>
    <row r="29" spans="1:41">
      <c r="A29" s="12"/>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4"/>
    </row>
    <row r="30" spans="1:41">
      <c r="A30" s="12"/>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4"/>
    </row>
    <row r="31" spans="1:41">
      <c r="A31" s="12"/>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4"/>
    </row>
    <row r="32" spans="1:41">
      <c r="A32" s="12"/>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4"/>
    </row>
    <row r="33" spans="1:41">
      <c r="A33" s="12"/>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4"/>
    </row>
    <row r="34" spans="1:41">
      <c r="A34" s="12"/>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4"/>
    </row>
    <row r="35" spans="1:41">
      <c r="A35" s="12"/>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4"/>
    </row>
    <row r="36" spans="1:41">
      <c r="A36" s="12"/>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4"/>
    </row>
    <row r="37" spans="1:41">
      <c r="A37" s="12"/>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4"/>
    </row>
    <row r="38" spans="1:41">
      <c r="A38" s="12"/>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4"/>
    </row>
    <row r="39" spans="1:41">
      <c r="A39" s="12"/>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4"/>
    </row>
    <row r="40" spans="1:41" ht="13.8" thickBot="1">
      <c r="A40" s="15"/>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16"/>
    </row>
    <row r="41" spans="1:41">
      <c r="A41" s="17"/>
      <c r="B41" s="18"/>
    </row>
    <row r="42" spans="1:41">
      <c r="A42" s="17"/>
      <c r="B42" s="18"/>
    </row>
    <row r="43" spans="1:41">
      <c r="A43" s="17"/>
      <c r="B43" s="18"/>
    </row>
    <row r="44" spans="1:41">
      <c r="A44" s="17"/>
      <c r="B44" s="18"/>
    </row>
    <row r="45" spans="1:41">
      <c r="A45" s="17"/>
      <c r="B45" s="18"/>
    </row>
    <row r="46" spans="1:41">
      <c r="A46" s="17"/>
      <c r="B46" s="18"/>
    </row>
    <row r="47" spans="1:41">
      <c r="A47" s="17"/>
      <c r="B47" s="18"/>
    </row>
    <row r="48" spans="1:41">
      <c r="A48" s="17"/>
      <c r="B48" s="18"/>
    </row>
    <row r="49" spans="1:41">
      <c r="A49" s="17"/>
      <c r="B49" s="18"/>
    </row>
    <row r="50" spans="1:41" ht="13.8" thickBot="1">
      <c r="A50" s="17"/>
      <c r="B50" s="18"/>
    </row>
    <row r="51" spans="1:41" ht="13.8" thickBot="1">
      <c r="A51" s="50" t="s">
        <v>131</v>
      </c>
      <c r="B51" s="19">
        <f>IF(入力!Y33="","",入力!Y33)</f>
        <v>1</v>
      </c>
    </row>
    <row r="52" spans="1:41">
      <c r="A52" s="20" t="s">
        <v>60</v>
      </c>
      <c r="B52" s="21" t="s">
        <v>5</v>
      </c>
      <c r="C52" s="5" t="s">
        <v>61</v>
      </c>
      <c r="D52" s="5" t="s">
        <v>62</v>
      </c>
      <c r="E52" s="5" t="s">
        <v>63</v>
      </c>
      <c r="F52" s="5" t="s">
        <v>64</v>
      </c>
      <c r="G52" s="5" t="s">
        <v>41</v>
      </c>
      <c r="H52" s="5" t="s">
        <v>65</v>
      </c>
      <c r="I52" s="5" t="s">
        <v>6</v>
      </c>
      <c r="J52" s="5" t="s">
        <v>66</v>
      </c>
      <c r="K52" s="5" t="s">
        <v>67</v>
      </c>
      <c r="L52" s="5" t="s">
        <v>68</v>
      </c>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6"/>
    </row>
    <row r="53" spans="1:41">
      <c r="A53" s="12">
        <v>1</v>
      </c>
      <c r="B53" s="13">
        <f>IF(入力!B25="","",入力!B25)</f>
        <v>1</v>
      </c>
      <c r="C53" s="13" t="str">
        <f>IF(入力!C26="","",入力!C26)</f>
        <v>堤</v>
      </c>
      <c r="D53" s="13" t="str">
        <f>IF(入力!E26="","",入力!E26)</f>
        <v>蒼磨</v>
      </c>
      <c r="E53" s="13" t="str">
        <f>IF(入力!C25="","",入力!C25)</f>
        <v>ツツミ</v>
      </c>
      <c r="F53" s="13" t="str">
        <f>IF(入力!E25="","",入力!E25)</f>
        <v>ソウマ</v>
      </c>
      <c r="G53" s="13">
        <f>IF(入力!M25="","",入力!M25)</f>
        <v>519154850</v>
      </c>
      <c r="H53" s="13" t="str">
        <f>IF(入力!I25="","",入力!I25)</f>
        <v>東金市立城西小</v>
      </c>
      <c r="I53" s="13">
        <f>IF(入力!G25="","",入力!G25)</f>
        <v>5</v>
      </c>
      <c r="J53" s="13">
        <f>IF(入力!P25="","",入力!P25)</f>
        <v>158</v>
      </c>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4"/>
    </row>
    <row r="54" spans="1:41">
      <c r="A54" s="12">
        <f>A53+1</f>
        <v>2</v>
      </c>
      <c r="B54" s="13">
        <f>IF(入力!B27="","",入力!B27)</f>
        <v>2</v>
      </c>
      <c r="C54" s="13" t="str">
        <f>IF(入力!C28="","",入力!C28)</f>
        <v>中田</v>
      </c>
      <c r="D54" s="13" t="str">
        <f>IF(入力!E28="","",入力!E28)</f>
        <v>陽</v>
      </c>
      <c r="E54" s="13" t="str">
        <f>IF(入力!C27="","",入力!C27)</f>
        <v>ナカタ</v>
      </c>
      <c r="F54" s="13" t="str">
        <f>IF(入力!E27="","",入力!E27)</f>
        <v>ハル</v>
      </c>
      <c r="G54" s="13">
        <f>IF(入力!M27="","",入力!M27)</f>
        <v>522061299</v>
      </c>
      <c r="H54" s="13" t="str">
        <f>IF(入力!I27="","",入力!I27)</f>
        <v>佐倉市立井野小</v>
      </c>
      <c r="I54" s="13">
        <f>IF(入力!G27="","",入力!G27)</f>
        <v>5</v>
      </c>
      <c r="J54" s="13">
        <f>IF(入力!P27="","",入力!P27)</f>
        <v>138</v>
      </c>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4"/>
    </row>
    <row r="55" spans="1:41">
      <c r="A55" s="12">
        <f t="shared" ref="A55:A118" si="0">A54+1</f>
        <v>3</v>
      </c>
      <c r="B55" s="13">
        <f>IF(入力!B29="","",入力!B29)</f>
        <v>3</v>
      </c>
      <c r="C55" s="13" t="str">
        <f>IF(入力!C30="","",入力!C30)</f>
        <v>石川</v>
      </c>
      <c r="D55" s="13" t="str">
        <f>IF(入力!E30="","",入力!E30)</f>
        <v>蒼唯</v>
      </c>
      <c r="E55" s="13" t="str">
        <f>IF(入力!C29="","",入力!C29)</f>
        <v>イシカワ</v>
      </c>
      <c r="F55" s="13" t="str">
        <f>IF(入力!E29="","",入力!E29)</f>
        <v>アオイ</v>
      </c>
      <c r="G55" s="13">
        <f>IF(入力!M29="","",入力!M29)</f>
        <v>522949498</v>
      </c>
      <c r="H55" s="13" t="str">
        <f>IF(入力!I29="","",入力!I29)</f>
        <v>四街道市立四和小</v>
      </c>
      <c r="I55" s="13">
        <f>IF(入力!G29="","",入力!G29)</f>
        <v>5</v>
      </c>
      <c r="J55" s="13">
        <f>IF(入力!P29="","",入力!P29)</f>
        <v>147</v>
      </c>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4"/>
    </row>
    <row r="56" spans="1:41">
      <c r="A56" s="12">
        <f t="shared" si="0"/>
        <v>4</v>
      </c>
      <c r="B56" s="13">
        <f>IF(入力!B31="","",入力!B31)</f>
        <v>4</v>
      </c>
      <c r="C56" s="13" t="str">
        <f>IF(入力!C32="","",入力!C32)</f>
        <v>林</v>
      </c>
      <c r="D56" s="13" t="str">
        <f>IF(入力!E32="","",入力!E32)</f>
        <v>琥臥</v>
      </c>
      <c r="E56" s="13" t="str">
        <f>IF(入力!C31="","",入力!C31)</f>
        <v>ハヤシ</v>
      </c>
      <c r="F56" s="13" t="str">
        <f>IF(入力!E31="","",入力!E31)</f>
        <v>クウガ</v>
      </c>
      <c r="G56" s="13">
        <f>IF(入力!M31="","",入力!M31)</f>
        <v>520730203</v>
      </c>
      <c r="H56" s="13" t="str">
        <f>IF(入力!I31="","",入力!I31)</f>
        <v>四街道市立南小</v>
      </c>
      <c r="I56" s="13">
        <f>IF(入力!G31="","",入力!G31)</f>
        <v>4</v>
      </c>
      <c r="J56" s="13">
        <f>IF(入力!P31="","",入力!P31)</f>
        <v>142</v>
      </c>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4"/>
    </row>
    <row r="57" spans="1:41">
      <c r="A57" s="12">
        <f t="shared" si="0"/>
        <v>5</v>
      </c>
      <c r="B57" s="13">
        <f>IF(入力!B33="","",入力!B33)</f>
        <v>5</v>
      </c>
      <c r="C57" s="13" t="str">
        <f>IF(入力!C34="","",入力!C34)</f>
        <v>菅原</v>
      </c>
      <c r="D57" s="13" t="str">
        <f>IF(入力!E34="","",入力!E34)</f>
        <v>悠生</v>
      </c>
      <c r="E57" s="13" t="str">
        <f>IF(入力!C33="","",入力!C33)</f>
        <v>スガワラ</v>
      </c>
      <c r="F57" s="13" t="str">
        <f>IF(入力!E33="","",入力!E33)</f>
        <v>ユウキ</v>
      </c>
      <c r="G57" s="13">
        <f>IF(入力!M33="","",入力!M33)</f>
        <v>521533711</v>
      </c>
      <c r="H57" s="13" t="str">
        <f>IF(入力!I33="","",入力!I33)</f>
        <v>成田高校付属小</v>
      </c>
      <c r="I57" s="13">
        <f>IF(入力!G33="","",入力!G33)</f>
        <v>4</v>
      </c>
      <c r="J57" s="13">
        <f>IF(入力!P33="","",入力!P33)</f>
        <v>138</v>
      </c>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4"/>
    </row>
    <row r="58" spans="1:41">
      <c r="A58" s="12">
        <f t="shared" si="0"/>
        <v>6</v>
      </c>
      <c r="B58" s="13">
        <f>IF(入力!B35="","",入力!B35)</f>
        <v>6</v>
      </c>
      <c r="C58" s="13" t="str">
        <f>IF(入力!C36="","",入力!C36)</f>
        <v>新井</v>
      </c>
      <c r="D58" s="13" t="str">
        <f>IF(入力!E36="","",入力!E36)</f>
        <v>翔大</v>
      </c>
      <c r="E58" s="13" t="str">
        <f>IF(入力!C35="","",入力!C35)</f>
        <v>アライ</v>
      </c>
      <c r="F58" s="13" t="str">
        <f>IF(入力!E35="","",入力!E35)</f>
        <v>ショウタ</v>
      </c>
      <c r="G58" s="13">
        <f>IF(入力!M35="","",入力!M35)</f>
        <v>522061305</v>
      </c>
      <c r="H58" s="13" t="str">
        <f>IF(入力!I35="","",入力!I35)</f>
        <v>四街道市立中央小</v>
      </c>
      <c r="I58" s="13">
        <f>IF(入力!G35="","",入力!G35)</f>
        <v>4</v>
      </c>
      <c r="J58" s="13">
        <f>IF(入力!P35="","",入力!P35)</f>
        <v>138</v>
      </c>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4"/>
    </row>
    <row r="59" spans="1:41">
      <c r="A59" s="12">
        <f t="shared" si="0"/>
        <v>7</v>
      </c>
      <c r="B59" s="13">
        <f>IF(入力!B37="","",入力!B37)</f>
        <v>7</v>
      </c>
      <c r="C59" s="13" t="str">
        <f>IF(入力!C38="","",入力!C38)</f>
        <v>樽本</v>
      </c>
      <c r="D59" s="13" t="str">
        <f>IF(入力!E38="","",入力!E38)</f>
        <v>桃欣</v>
      </c>
      <c r="E59" s="13" t="str">
        <f>IF(入力!C37="","",入力!C37)</f>
        <v>タルモト</v>
      </c>
      <c r="F59" s="13" t="str">
        <f>IF(入力!E37="","",入力!E37)</f>
        <v>トウゴ</v>
      </c>
      <c r="G59" s="13">
        <f>IF(入力!M37="","",入力!M37)</f>
        <v>521080246</v>
      </c>
      <c r="H59" s="13" t="str">
        <f>IF(入力!I37="","",入力!I37)</f>
        <v>佐倉市立井野小</v>
      </c>
      <c r="I59" s="13">
        <f>IF(入力!G37="","",入力!G37)</f>
        <v>4</v>
      </c>
      <c r="J59" s="13">
        <f>IF(入力!P37="","",入力!P37)</f>
        <v>143</v>
      </c>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4"/>
    </row>
    <row r="60" spans="1:41">
      <c r="A60" s="12">
        <f t="shared" si="0"/>
        <v>8</v>
      </c>
      <c r="B60" s="13">
        <f>IF(入力!B39="","",入力!B39)</f>
        <v>8</v>
      </c>
      <c r="C60" s="13" t="str">
        <f>IF(入力!C40="","",入力!C40)</f>
        <v>山田</v>
      </c>
      <c r="D60" s="13" t="str">
        <f>IF(入力!E40="","",入力!E40)</f>
        <v>爽獅</v>
      </c>
      <c r="E60" s="13" t="str">
        <f>IF(入力!C39="","",入力!C39)</f>
        <v>ヤマダ</v>
      </c>
      <c r="F60" s="13" t="str">
        <f>IF(入力!E39="","",入力!E39)</f>
        <v>ソウシ</v>
      </c>
      <c r="G60" s="13">
        <f>IF(入力!M39="","",入力!M39)</f>
        <v>522937587</v>
      </c>
      <c r="H60" s="13" t="str">
        <f>IF(入力!I39="","",入力!I39)</f>
        <v>四街道市立中央小</v>
      </c>
      <c r="I60" s="13">
        <f>IF(入力!G39="","",入力!G39)</f>
        <v>4</v>
      </c>
      <c r="J60" s="13">
        <f>IF(入力!P39="","",入力!P39)</f>
        <v>133</v>
      </c>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4"/>
    </row>
    <row r="61" spans="1:41">
      <c r="A61" s="12">
        <f t="shared" si="0"/>
        <v>9</v>
      </c>
      <c r="B61" s="13">
        <f>IF(入力!B41="","",入力!B41)</f>
        <v>9</v>
      </c>
      <c r="C61" s="13" t="str">
        <f>IF(入力!C42="","",入力!C42)</f>
        <v>佐藤</v>
      </c>
      <c r="D61" s="13" t="str">
        <f>IF(入力!E42="","",入力!E42)</f>
        <v>匠</v>
      </c>
      <c r="E61" s="13" t="str">
        <f>IF(入力!C41="","",入力!C41)</f>
        <v>サトウ</v>
      </c>
      <c r="F61" s="13" t="str">
        <f>IF(入力!E41="","",入力!E41)</f>
        <v>タクミ</v>
      </c>
      <c r="G61" s="13">
        <f>IF(入力!M41="","",入力!M41)</f>
        <v>522854297</v>
      </c>
      <c r="H61" s="13" t="str">
        <f>IF(入力!I41="","",入力!I41)</f>
        <v>四街道市立中央小</v>
      </c>
      <c r="I61" s="13">
        <f>IF(入力!G41="","",入力!G41)</f>
        <v>3</v>
      </c>
      <c r="J61" s="13">
        <f>IF(入力!P41="","",入力!P41)</f>
        <v>128</v>
      </c>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4"/>
    </row>
    <row r="62" spans="1:41">
      <c r="A62" s="12">
        <f t="shared" si="0"/>
        <v>10</v>
      </c>
      <c r="B62" s="13">
        <f>IF(入力!B43="","",入力!B43)</f>
        <v>10</v>
      </c>
      <c r="C62" s="13" t="str">
        <f>IF(入力!C44="","",入力!C44)</f>
        <v>中野</v>
      </c>
      <c r="D62" s="13" t="str">
        <f>IF(入力!E44="","",入力!E44)</f>
        <v>隆一朗</v>
      </c>
      <c r="E62" s="13" t="str">
        <f>IF(入力!C43="","",入力!C43)</f>
        <v>ナカノ</v>
      </c>
      <c r="F62" s="13" t="str">
        <f>IF(入力!E43="","",入力!E43)</f>
        <v>リュウイチロウ</v>
      </c>
      <c r="G62" s="13">
        <f>IF(入力!M43="","",入力!M43)</f>
        <v>522854303</v>
      </c>
      <c r="H62" s="13" t="str">
        <f>IF(入力!I43="","",入力!I43)</f>
        <v>四街道市立四街道小</v>
      </c>
      <c r="I62" s="13">
        <f>IF(入力!G43="","",入力!G43)</f>
        <v>3</v>
      </c>
      <c r="J62" s="13">
        <f>IF(入力!P43="","",入力!P43)</f>
        <v>135</v>
      </c>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4"/>
    </row>
    <row r="63" spans="1:41">
      <c r="A63" s="12">
        <f t="shared" si="0"/>
        <v>11</v>
      </c>
      <c r="B63" s="13">
        <f>IF(入力!B45="","",入力!B45)</f>
        <v>11</v>
      </c>
      <c r="C63" s="13" t="str">
        <f>IF(入力!C46="","",入力!C46)</f>
        <v>福澤</v>
      </c>
      <c r="D63" s="13" t="str">
        <f>IF(入力!E46="","",入力!E46)</f>
        <v>輝空</v>
      </c>
      <c r="E63" s="13" t="str">
        <f>IF(入力!C45="","",入力!C45)</f>
        <v>フクザワ</v>
      </c>
      <c r="F63" s="13" t="str">
        <f>IF(入力!E45="","",入力!E45)</f>
        <v>ソラ</v>
      </c>
      <c r="G63" s="13">
        <f>IF(入力!M45="","",入力!M45)</f>
        <v>521477671</v>
      </c>
      <c r="H63" s="13" t="str">
        <f>IF(入力!I45="","",入力!I45)</f>
        <v>千葉市立千城台わかば小</v>
      </c>
      <c r="I63" s="13">
        <f>IF(入力!G45="","",入力!G45)</f>
        <v>2</v>
      </c>
      <c r="J63" s="13">
        <f>IF(入力!P45="","",入力!P45)</f>
        <v>134</v>
      </c>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4"/>
    </row>
    <row r="64" spans="1:41">
      <c r="A64" s="12">
        <f t="shared" si="0"/>
        <v>12</v>
      </c>
      <c r="B64" s="13">
        <f>IF(入力!B47="","",入力!B47)</f>
        <v>12</v>
      </c>
      <c r="C64" s="13" t="str">
        <f>IF(入力!C48="","",入力!C48)</f>
        <v>石田</v>
      </c>
      <c r="D64" s="13" t="str">
        <f>IF(入力!E48="","",入力!E48)</f>
        <v>響士</v>
      </c>
      <c r="E64" s="13" t="str">
        <f>IF(入力!C47="","",入力!C47)</f>
        <v>イシダ</v>
      </c>
      <c r="F64" s="13" t="str">
        <f>IF(入力!E47="","",入力!E47)</f>
        <v>ヒビト</v>
      </c>
      <c r="G64" s="13">
        <f>IF(入力!M47="","",入力!M47)</f>
        <v>522854310</v>
      </c>
      <c r="H64" s="13" t="str">
        <f>IF(入力!I47="","",入力!I47)</f>
        <v>四街道市立四和小</v>
      </c>
      <c r="I64" s="13">
        <f>IF(入力!G47="","",入力!G47)</f>
        <v>2</v>
      </c>
      <c r="J64" s="13">
        <f>IF(入力!P47="","",入力!P47)</f>
        <v>128</v>
      </c>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4"/>
    </row>
    <row r="65" spans="1:41">
      <c r="A65" s="12">
        <f t="shared" si="0"/>
        <v>13</v>
      </c>
      <c r="B65" s="13" t="str">
        <f>IF(入力!B49="","",入力!B49)</f>
        <v/>
      </c>
      <c r="C65" s="13" t="str">
        <f>IF(入力!C50="","",入力!C50)</f>
        <v/>
      </c>
      <c r="D65" s="13" t="str">
        <f>IF(入力!E50="","",入力!E50)</f>
        <v/>
      </c>
      <c r="E65" s="13" t="str">
        <f>IF(入力!C49="","",入力!C49)</f>
        <v/>
      </c>
      <c r="F65" s="13" t="str">
        <f>IF(入力!E49="","",入力!E49)</f>
        <v/>
      </c>
      <c r="G65" s="13" t="str">
        <f>IF(入力!M49="","",入力!M49)</f>
        <v/>
      </c>
      <c r="H65" s="13" t="str">
        <f>IF(入力!I49="","",入力!I49)</f>
        <v/>
      </c>
      <c r="I65" s="13" t="str">
        <f>IF(入力!G49="","",入力!G49)</f>
        <v/>
      </c>
      <c r="J65" s="13" t="str">
        <f>IF(入力!P49="","",入力!P49)</f>
        <v/>
      </c>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4"/>
    </row>
    <row r="66" spans="1:41">
      <c r="A66" s="12">
        <f t="shared" si="0"/>
        <v>14</v>
      </c>
      <c r="B66" s="13" t="str">
        <f>IF(入力!B51="","",入力!B51)</f>
        <v/>
      </c>
      <c r="C66" s="13" t="str">
        <f>IF(入力!C52="","",入力!C52)</f>
        <v/>
      </c>
      <c r="D66" s="13" t="str">
        <f>IF(入力!E52="","",入力!E52)</f>
        <v/>
      </c>
      <c r="E66" s="13" t="str">
        <f>IF(入力!C51="","",入力!C51)</f>
        <v/>
      </c>
      <c r="F66" s="13" t="str">
        <f>IF(入力!E51="","",入力!E51)</f>
        <v/>
      </c>
      <c r="G66" s="13" t="str">
        <f>IF(入力!M51="","",入力!M51)</f>
        <v/>
      </c>
      <c r="H66" s="13" t="str">
        <f>IF(入力!I51="","",入力!I51)</f>
        <v/>
      </c>
      <c r="I66" s="13" t="str">
        <f>IF(入力!G51="","",入力!G51)</f>
        <v/>
      </c>
      <c r="J66" s="13" t="str">
        <f>IF(入力!P51="","",入力!P51)</f>
        <v/>
      </c>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4"/>
    </row>
    <row r="67" spans="1:41">
      <c r="A67" s="12">
        <f t="shared" si="0"/>
        <v>15</v>
      </c>
      <c r="B67" s="13" t="str">
        <f>IF(入力!B52="","",入力!B52)</f>
        <v/>
      </c>
      <c r="C67" s="13"/>
      <c r="D67" s="13"/>
      <c r="E67" s="13"/>
      <c r="F67" s="13"/>
      <c r="G67" s="13"/>
      <c r="H67" s="13" t="str">
        <f>IF(入力!I52="","",入力!I52)</f>
        <v/>
      </c>
      <c r="I67" s="13" t="str">
        <f>IF(入力!G50="","",入力!G50)</f>
        <v/>
      </c>
      <c r="J67" s="13" t="str">
        <f>IF(入力!P50="","",入力!P50)</f>
        <v/>
      </c>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4"/>
    </row>
    <row r="68" spans="1:41">
      <c r="A68" s="12">
        <f t="shared" si="0"/>
        <v>16</v>
      </c>
      <c r="B68" s="13" t="str">
        <f>IF(入力!B26="","",入力!B26)</f>
        <v/>
      </c>
      <c r="C68" s="13"/>
      <c r="D68" s="13"/>
      <c r="E68" s="13"/>
      <c r="F68" s="13"/>
      <c r="G68" s="13"/>
      <c r="H68" s="13" t="str">
        <f>IF(入力!I26="","",入力!I26)</f>
        <v/>
      </c>
      <c r="I68" s="13" t="str">
        <f>IF(入力!G52="","",入力!G52)</f>
        <v/>
      </c>
      <c r="J68" s="13" t="str">
        <f>IF(入力!P52="","",入力!P52)</f>
        <v/>
      </c>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4"/>
    </row>
    <row r="69" spans="1:41">
      <c r="A69" s="12">
        <f t="shared" si="0"/>
        <v>17</v>
      </c>
      <c r="B69" s="13" t="str">
        <f>IF(入力!B28="","",入力!B28)</f>
        <v/>
      </c>
      <c r="C69" s="13"/>
      <c r="D69" s="13"/>
      <c r="E69" s="13"/>
      <c r="F69" s="13"/>
      <c r="G69" s="13"/>
      <c r="H69" s="13" t="str">
        <f>IF(入力!I28="","",入力!I28)</f>
        <v/>
      </c>
      <c r="I69" s="13" t="str">
        <f>IF(入力!G26="","",入力!G26)</f>
        <v/>
      </c>
      <c r="J69" s="13" t="str">
        <f>IF(入力!P26="","",入力!P26)</f>
        <v/>
      </c>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4"/>
    </row>
    <row r="70" spans="1:41">
      <c r="A70" s="12">
        <f t="shared" si="0"/>
        <v>18</v>
      </c>
      <c r="B70" s="13" t="str">
        <f>IF(入力!B30="","",入力!B30)</f>
        <v/>
      </c>
      <c r="C70" s="13"/>
      <c r="D70" s="13"/>
      <c r="E70" s="13"/>
      <c r="F70" s="13"/>
      <c r="G70" s="13"/>
      <c r="H70" s="13" t="str">
        <f>IF(入力!I30="","",入力!I30)</f>
        <v/>
      </c>
      <c r="I70" s="13" t="str">
        <f>IF(入力!G28="","",入力!G28)</f>
        <v/>
      </c>
      <c r="J70" s="13" t="str">
        <f>IF(入力!P28="","",入力!P28)</f>
        <v/>
      </c>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4"/>
    </row>
    <row r="71" spans="1:41">
      <c r="A71" s="12">
        <f t="shared" si="0"/>
        <v>19</v>
      </c>
      <c r="B71" s="13" t="str">
        <f>IF(入力!B32="","",入力!B32)</f>
        <v/>
      </c>
      <c r="C71" s="13"/>
      <c r="D71" s="13"/>
      <c r="E71" s="13"/>
      <c r="F71" s="13"/>
      <c r="G71" s="13"/>
      <c r="H71" s="13" t="str">
        <f>IF(入力!I32="","",入力!I32)</f>
        <v/>
      </c>
      <c r="I71" s="13" t="str">
        <f>IF(入力!G30="","",入力!G30)</f>
        <v/>
      </c>
      <c r="J71" s="13" t="str">
        <f>IF(入力!P30="","",入力!P30)</f>
        <v/>
      </c>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4"/>
    </row>
    <row r="72" spans="1:41">
      <c r="A72" s="12">
        <f t="shared" si="0"/>
        <v>20</v>
      </c>
      <c r="B72" s="13" t="str">
        <f>IF(入力!B34="","",入力!B34)</f>
        <v/>
      </c>
      <c r="C72" s="13"/>
      <c r="D72" s="13"/>
      <c r="E72" s="13"/>
      <c r="F72" s="13"/>
      <c r="G72" s="13"/>
      <c r="H72" s="13" t="str">
        <f>IF(入力!I34="","",入力!I34)</f>
        <v/>
      </c>
      <c r="I72" s="13" t="str">
        <f>IF(入力!G32="","",入力!G32)</f>
        <v/>
      </c>
      <c r="J72" s="13" t="str">
        <f>IF(入力!P32="","",入力!P32)</f>
        <v/>
      </c>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4"/>
    </row>
    <row r="73" spans="1:41">
      <c r="A73" s="12">
        <f t="shared" si="0"/>
        <v>21</v>
      </c>
      <c r="B73" s="13" t="str">
        <f>IF(入力!B36="","",入力!B36)</f>
        <v/>
      </c>
      <c r="C73" s="13"/>
      <c r="D73" s="13"/>
      <c r="E73" s="13"/>
      <c r="F73" s="13"/>
      <c r="G73" s="13"/>
      <c r="H73" s="13" t="str">
        <f>IF(入力!I36="","",入力!I36)</f>
        <v/>
      </c>
      <c r="I73" s="13" t="str">
        <f>IF(入力!G34="","",入力!G34)</f>
        <v/>
      </c>
      <c r="J73" s="13" t="str">
        <f>IF(入力!P34="","",入力!P34)</f>
        <v/>
      </c>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4"/>
    </row>
    <row r="74" spans="1:41">
      <c r="A74" s="12">
        <f t="shared" si="0"/>
        <v>22</v>
      </c>
      <c r="B74" s="13" t="str">
        <f>IF(入力!B38="","",入力!B38)</f>
        <v/>
      </c>
      <c r="C74" s="13"/>
      <c r="D74" s="13"/>
      <c r="E74" s="13"/>
      <c r="F74" s="13"/>
      <c r="G74" s="13"/>
      <c r="H74" s="13" t="str">
        <f>IF(入力!I38="","",入力!I38)</f>
        <v/>
      </c>
      <c r="I74" s="13" t="str">
        <f>IF(入力!G36="","",入力!G36)</f>
        <v/>
      </c>
      <c r="J74" s="13" t="str">
        <f>IF(入力!P36="","",入力!P36)</f>
        <v/>
      </c>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4"/>
    </row>
    <row r="75" spans="1:41">
      <c r="A75" s="12">
        <f t="shared" si="0"/>
        <v>23</v>
      </c>
      <c r="B75" s="13" t="str">
        <f>IF(入力!B40="","",入力!B40)</f>
        <v/>
      </c>
      <c r="C75" s="13"/>
      <c r="D75" s="13"/>
      <c r="E75" s="13"/>
      <c r="F75" s="13"/>
      <c r="G75" s="13"/>
      <c r="H75" s="13" t="str">
        <f>IF(入力!I40="","",入力!I40)</f>
        <v/>
      </c>
      <c r="I75" s="13" t="str">
        <f>IF(入力!G38="","",入力!G38)</f>
        <v/>
      </c>
      <c r="J75" s="13" t="str">
        <f>IF(入力!P38="","",入力!P38)</f>
        <v/>
      </c>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4"/>
    </row>
    <row r="76" spans="1:41">
      <c r="A76" s="12">
        <f t="shared" si="0"/>
        <v>24</v>
      </c>
      <c r="B76" s="13" t="str">
        <f>IF(入力!B42="","",入力!B42)</f>
        <v/>
      </c>
      <c r="C76" s="13"/>
      <c r="D76" s="13"/>
      <c r="E76" s="13"/>
      <c r="F76" s="13"/>
      <c r="G76" s="13"/>
      <c r="H76" s="13" t="str">
        <f>IF(入力!I42="","",入力!I42)</f>
        <v/>
      </c>
      <c r="I76" s="13" t="str">
        <f>IF(入力!G40="","",入力!G40)</f>
        <v/>
      </c>
      <c r="J76" s="13" t="str">
        <f>IF(入力!P40="","",入力!P40)</f>
        <v/>
      </c>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4"/>
    </row>
    <row r="77" spans="1:41">
      <c r="A77" s="12">
        <f t="shared" si="0"/>
        <v>25</v>
      </c>
      <c r="B77" s="13" t="str">
        <f>IF(入力!B44="","",入力!B44)</f>
        <v/>
      </c>
      <c r="C77" s="13"/>
      <c r="D77" s="13"/>
      <c r="E77" s="13"/>
      <c r="F77" s="13"/>
      <c r="G77" s="13"/>
      <c r="H77" s="13" t="str">
        <f>IF(入力!I44="","",入力!I44)</f>
        <v/>
      </c>
      <c r="I77" s="13" t="str">
        <f>IF(入力!G42="","",入力!G42)</f>
        <v/>
      </c>
      <c r="J77" s="13" t="str">
        <f>IF(入力!P42="","",入力!P42)</f>
        <v/>
      </c>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4"/>
    </row>
    <row r="78" spans="1:41">
      <c r="A78" s="12">
        <f t="shared" si="0"/>
        <v>26</v>
      </c>
      <c r="B78" s="13" t="str">
        <f>IF(入力!B46="","",入力!B46)</f>
        <v/>
      </c>
      <c r="C78" s="13"/>
      <c r="D78" s="13"/>
      <c r="E78" s="13"/>
      <c r="F78" s="13"/>
      <c r="G78" s="13"/>
      <c r="H78" s="13" t="str">
        <f>IF(入力!I46="","",入力!I46)</f>
        <v/>
      </c>
      <c r="I78" s="13" t="str">
        <f>IF(入力!G44="","",入力!G44)</f>
        <v/>
      </c>
      <c r="J78" s="13" t="str">
        <f>IF(入力!P44="","",入力!P44)</f>
        <v/>
      </c>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4"/>
    </row>
    <row r="79" spans="1:41">
      <c r="A79" s="12">
        <f t="shared" si="0"/>
        <v>27</v>
      </c>
      <c r="B79" s="13" t="str">
        <f>IF(入力!B48="","",入力!B48)</f>
        <v/>
      </c>
      <c r="C79" s="13"/>
      <c r="D79" s="13"/>
      <c r="E79" s="13"/>
      <c r="F79" s="13"/>
      <c r="G79" s="13"/>
      <c r="H79" s="13" t="str">
        <f>IF(入力!I48="","",入力!I48)</f>
        <v/>
      </c>
      <c r="I79" s="13" t="str">
        <f>IF(入力!G46="","",入力!G46)</f>
        <v/>
      </c>
      <c r="J79" s="13" t="str">
        <f>IF(入力!P46="","",入力!P46)</f>
        <v/>
      </c>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4"/>
    </row>
    <row r="80" spans="1:41">
      <c r="A80" s="12">
        <f t="shared" si="0"/>
        <v>28</v>
      </c>
      <c r="B80" s="13" t="str">
        <f>IF(入力!B50="","",入力!B50)</f>
        <v/>
      </c>
      <c r="C80" s="13"/>
      <c r="D80" s="13"/>
      <c r="E80" s="13"/>
      <c r="F80" s="13"/>
      <c r="G80" s="13"/>
      <c r="H80" s="13" t="str">
        <f>IF(入力!I50="","",入力!I50)</f>
        <v/>
      </c>
      <c r="I80" s="13" t="str">
        <f>IF(入力!G48="","",入力!G48)</f>
        <v/>
      </c>
      <c r="J80" s="13" t="str">
        <f>IF(入力!P48="","",入力!P48)</f>
        <v/>
      </c>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4"/>
    </row>
    <row r="81" spans="1:41">
      <c r="A81" s="12">
        <f t="shared" si="0"/>
        <v>29</v>
      </c>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4"/>
    </row>
    <row r="82" spans="1:41">
      <c r="A82" s="12">
        <f t="shared" si="0"/>
        <v>30</v>
      </c>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4"/>
    </row>
    <row r="83" spans="1:41">
      <c r="A83" s="12">
        <f t="shared" si="0"/>
        <v>31</v>
      </c>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4"/>
    </row>
    <row r="84" spans="1:41">
      <c r="A84" s="12">
        <f t="shared" si="0"/>
        <v>32</v>
      </c>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4"/>
    </row>
    <row r="85" spans="1:41">
      <c r="A85" s="12">
        <f t="shared" si="0"/>
        <v>33</v>
      </c>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4"/>
    </row>
    <row r="86" spans="1:41">
      <c r="A86" s="12">
        <f t="shared" si="0"/>
        <v>34</v>
      </c>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4"/>
    </row>
    <row r="87" spans="1:41">
      <c r="A87" s="12">
        <f t="shared" si="0"/>
        <v>35</v>
      </c>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4"/>
    </row>
    <row r="88" spans="1:41">
      <c r="A88" s="12">
        <f t="shared" si="0"/>
        <v>36</v>
      </c>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4"/>
    </row>
    <row r="89" spans="1:41">
      <c r="A89" s="12">
        <f t="shared" si="0"/>
        <v>37</v>
      </c>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4"/>
    </row>
    <row r="90" spans="1:41">
      <c r="A90" s="12">
        <f t="shared" si="0"/>
        <v>38</v>
      </c>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4"/>
    </row>
    <row r="91" spans="1:41">
      <c r="A91" s="12">
        <f t="shared" si="0"/>
        <v>39</v>
      </c>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4"/>
    </row>
    <row r="92" spans="1:41">
      <c r="A92" s="12">
        <f t="shared" si="0"/>
        <v>40</v>
      </c>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4"/>
    </row>
    <row r="93" spans="1:41">
      <c r="A93" s="12">
        <f t="shared" si="0"/>
        <v>41</v>
      </c>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4"/>
    </row>
    <row r="94" spans="1:41">
      <c r="A94" s="12">
        <f t="shared" si="0"/>
        <v>42</v>
      </c>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4"/>
    </row>
    <row r="95" spans="1:41">
      <c r="A95" s="12">
        <f t="shared" si="0"/>
        <v>43</v>
      </c>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4"/>
    </row>
    <row r="96" spans="1:41">
      <c r="A96" s="12">
        <f t="shared" si="0"/>
        <v>44</v>
      </c>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4"/>
    </row>
    <row r="97" spans="1:41">
      <c r="A97" s="12">
        <f t="shared" si="0"/>
        <v>45</v>
      </c>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4"/>
    </row>
    <row r="98" spans="1:41">
      <c r="A98" s="12">
        <f t="shared" si="0"/>
        <v>46</v>
      </c>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4"/>
    </row>
    <row r="99" spans="1:41">
      <c r="A99" s="12">
        <f t="shared" si="0"/>
        <v>47</v>
      </c>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4"/>
    </row>
    <row r="100" spans="1:41">
      <c r="A100" s="12">
        <f t="shared" si="0"/>
        <v>48</v>
      </c>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4"/>
    </row>
    <row r="101" spans="1:41">
      <c r="A101" s="12">
        <f t="shared" si="0"/>
        <v>49</v>
      </c>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4"/>
    </row>
    <row r="102" spans="1:41">
      <c r="A102" s="12">
        <f t="shared" si="0"/>
        <v>50</v>
      </c>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4"/>
    </row>
    <row r="103" spans="1:41">
      <c r="A103" s="12">
        <f t="shared" si="0"/>
        <v>51</v>
      </c>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4"/>
    </row>
    <row r="104" spans="1:41">
      <c r="A104" s="12">
        <f t="shared" si="0"/>
        <v>52</v>
      </c>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4"/>
    </row>
    <row r="105" spans="1:41">
      <c r="A105" s="12">
        <f t="shared" si="0"/>
        <v>53</v>
      </c>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4"/>
    </row>
    <row r="106" spans="1:41">
      <c r="A106" s="12">
        <f t="shared" si="0"/>
        <v>54</v>
      </c>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4"/>
    </row>
    <row r="107" spans="1:41">
      <c r="A107" s="12">
        <f t="shared" si="0"/>
        <v>55</v>
      </c>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4"/>
    </row>
    <row r="108" spans="1:41">
      <c r="A108" s="12">
        <f t="shared" si="0"/>
        <v>56</v>
      </c>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4"/>
    </row>
    <row r="109" spans="1:41">
      <c r="A109" s="12">
        <f t="shared" si="0"/>
        <v>57</v>
      </c>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4"/>
    </row>
    <row r="110" spans="1:41">
      <c r="A110" s="12">
        <f t="shared" si="0"/>
        <v>58</v>
      </c>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4"/>
    </row>
    <row r="111" spans="1:41">
      <c r="A111" s="12">
        <f t="shared" si="0"/>
        <v>59</v>
      </c>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4"/>
    </row>
    <row r="112" spans="1:41">
      <c r="A112" s="12">
        <f t="shared" si="0"/>
        <v>60</v>
      </c>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4"/>
    </row>
    <row r="113" spans="1:41">
      <c r="A113" s="12">
        <f t="shared" si="0"/>
        <v>61</v>
      </c>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4"/>
    </row>
    <row r="114" spans="1:41">
      <c r="A114" s="12">
        <f t="shared" si="0"/>
        <v>62</v>
      </c>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4"/>
    </row>
    <row r="115" spans="1:41">
      <c r="A115" s="12">
        <f t="shared" si="0"/>
        <v>63</v>
      </c>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4"/>
    </row>
    <row r="116" spans="1:41">
      <c r="A116" s="12">
        <f t="shared" si="0"/>
        <v>64</v>
      </c>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4"/>
    </row>
    <row r="117" spans="1:41">
      <c r="A117" s="12">
        <f t="shared" si="0"/>
        <v>65</v>
      </c>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4"/>
    </row>
    <row r="118" spans="1:41">
      <c r="A118" s="12">
        <f t="shared" si="0"/>
        <v>66</v>
      </c>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4"/>
    </row>
    <row r="119" spans="1:41">
      <c r="A119" s="12">
        <f t="shared" ref="A119:A182" si="1">A118+1</f>
        <v>67</v>
      </c>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4"/>
    </row>
    <row r="120" spans="1:41">
      <c r="A120" s="12">
        <f t="shared" si="1"/>
        <v>68</v>
      </c>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4"/>
    </row>
    <row r="121" spans="1:41">
      <c r="A121" s="12">
        <f t="shared" si="1"/>
        <v>69</v>
      </c>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4"/>
    </row>
    <row r="122" spans="1:41">
      <c r="A122" s="12">
        <f t="shared" si="1"/>
        <v>70</v>
      </c>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4"/>
    </row>
    <row r="123" spans="1:41">
      <c r="A123" s="12">
        <f t="shared" si="1"/>
        <v>71</v>
      </c>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4"/>
    </row>
    <row r="124" spans="1:41">
      <c r="A124" s="12">
        <f t="shared" si="1"/>
        <v>72</v>
      </c>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4"/>
    </row>
    <row r="125" spans="1:41">
      <c r="A125" s="12">
        <f t="shared" si="1"/>
        <v>73</v>
      </c>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4"/>
    </row>
    <row r="126" spans="1:41">
      <c r="A126" s="12">
        <f t="shared" si="1"/>
        <v>74</v>
      </c>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4"/>
    </row>
    <row r="127" spans="1:41">
      <c r="A127" s="12">
        <f t="shared" si="1"/>
        <v>75</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4"/>
    </row>
    <row r="128" spans="1:41">
      <c r="A128" s="12">
        <f t="shared" si="1"/>
        <v>76</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4"/>
    </row>
    <row r="129" spans="1:41">
      <c r="A129" s="12">
        <f t="shared" si="1"/>
        <v>77</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4"/>
    </row>
    <row r="130" spans="1:41">
      <c r="A130" s="12">
        <f t="shared" si="1"/>
        <v>78</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4"/>
    </row>
    <row r="131" spans="1:41">
      <c r="A131" s="12">
        <f t="shared" si="1"/>
        <v>79</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4"/>
    </row>
    <row r="132" spans="1:41">
      <c r="A132" s="12">
        <f t="shared" si="1"/>
        <v>80</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4"/>
    </row>
    <row r="133" spans="1:41">
      <c r="A133" s="12">
        <f t="shared" si="1"/>
        <v>81</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4"/>
    </row>
    <row r="134" spans="1:41">
      <c r="A134" s="12">
        <f t="shared" si="1"/>
        <v>82</v>
      </c>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4"/>
    </row>
    <row r="135" spans="1:41">
      <c r="A135" s="12">
        <f t="shared" si="1"/>
        <v>83</v>
      </c>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4"/>
    </row>
    <row r="136" spans="1:41">
      <c r="A136" s="12">
        <f t="shared" si="1"/>
        <v>84</v>
      </c>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4"/>
    </row>
    <row r="137" spans="1:41">
      <c r="A137" s="12">
        <f t="shared" si="1"/>
        <v>85</v>
      </c>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4"/>
    </row>
    <row r="138" spans="1:41">
      <c r="A138" s="12">
        <f t="shared" si="1"/>
        <v>86</v>
      </c>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4"/>
    </row>
    <row r="139" spans="1:41">
      <c r="A139" s="12">
        <f t="shared" si="1"/>
        <v>87</v>
      </c>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4"/>
    </row>
    <row r="140" spans="1:41">
      <c r="A140" s="12">
        <f t="shared" si="1"/>
        <v>88</v>
      </c>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4"/>
    </row>
    <row r="141" spans="1:41">
      <c r="A141" s="12">
        <f t="shared" si="1"/>
        <v>89</v>
      </c>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4"/>
    </row>
    <row r="142" spans="1:41">
      <c r="A142" s="12">
        <f t="shared" si="1"/>
        <v>90</v>
      </c>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4"/>
    </row>
    <row r="143" spans="1:41">
      <c r="A143" s="12">
        <f t="shared" si="1"/>
        <v>91</v>
      </c>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4"/>
    </row>
    <row r="144" spans="1:41">
      <c r="A144" s="12">
        <f t="shared" si="1"/>
        <v>92</v>
      </c>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4"/>
    </row>
    <row r="145" spans="1:41">
      <c r="A145" s="12">
        <f t="shared" si="1"/>
        <v>93</v>
      </c>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4"/>
    </row>
    <row r="146" spans="1:41">
      <c r="A146" s="12">
        <f t="shared" si="1"/>
        <v>94</v>
      </c>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4"/>
    </row>
    <row r="147" spans="1:41">
      <c r="A147" s="12">
        <f t="shared" si="1"/>
        <v>95</v>
      </c>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4"/>
    </row>
    <row r="148" spans="1:41">
      <c r="A148" s="12">
        <f t="shared" si="1"/>
        <v>96</v>
      </c>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4"/>
    </row>
    <row r="149" spans="1:41">
      <c r="A149" s="12">
        <f t="shared" si="1"/>
        <v>97</v>
      </c>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4"/>
    </row>
    <row r="150" spans="1:41">
      <c r="A150" s="12">
        <f t="shared" si="1"/>
        <v>98</v>
      </c>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4"/>
    </row>
    <row r="151" spans="1:41">
      <c r="A151" s="12">
        <f t="shared" si="1"/>
        <v>99</v>
      </c>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4"/>
    </row>
    <row r="152" spans="1:41">
      <c r="A152" s="12">
        <f t="shared" si="1"/>
        <v>100</v>
      </c>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4"/>
    </row>
    <row r="153" spans="1:41">
      <c r="A153" s="12">
        <f t="shared" si="1"/>
        <v>101</v>
      </c>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4"/>
    </row>
    <row r="154" spans="1:41">
      <c r="A154" s="12">
        <f t="shared" si="1"/>
        <v>102</v>
      </c>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4"/>
    </row>
    <row r="155" spans="1:41">
      <c r="A155" s="12">
        <f t="shared" si="1"/>
        <v>103</v>
      </c>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4"/>
    </row>
    <row r="156" spans="1:41">
      <c r="A156" s="12">
        <f t="shared" si="1"/>
        <v>104</v>
      </c>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4"/>
    </row>
    <row r="157" spans="1:41">
      <c r="A157" s="12">
        <f t="shared" si="1"/>
        <v>105</v>
      </c>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4"/>
    </row>
    <row r="158" spans="1:41">
      <c r="A158" s="12">
        <f t="shared" si="1"/>
        <v>106</v>
      </c>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4"/>
    </row>
    <row r="159" spans="1:41">
      <c r="A159" s="12">
        <f t="shared" si="1"/>
        <v>107</v>
      </c>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4"/>
    </row>
    <row r="160" spans="1:41">
      <c r="A160" s="12">
        <f t="shared" si="1"/>
        <v>108</v>
      </c>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4"/>
    </row>
    <row r="161" spans="1:41">
      <c r="A161" s="12">
        <f t="shared" si="1"/>
        <v>109</v>
      </c>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4"/>
    </row>
    <row r="162" spans="1:41">
      <c r="A162" s="12">
        <f t="shared" si="1"/>
        <v>110</v>
      </c>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4"/>
    </row>
    <row r="163" spans="1:41">
      <c r="A163" s="12">
        <f t="shared" si="1"/>
        <v>111</v>
      </c>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4"/>
    </row>
    <row r="164" spans="1:41">
      <c r="A164" s="12">
        <f t="shared" si="1"/>
        <v>112</v>
      </c>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4"/>
    </row>
    <row r="165" spans="1:41">
      <c r="A165" s="12">
        <f t="shared" si="1"/>
        <v>113</v>
      </c>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4"/>
    </row>
    <row r="166" spans="1:41">
      <c r="A166" s="12">
        <f t="shared" si="1"/>
        <v>114</v>
      </c>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4"/>
    </row>
    <row r="167" spans="1:41">
      <c r="A167" s="12">
        <f t="shared" si="1"/>
        <v>115</v>
      </c>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4"/>
    </row>
    <row r="168" spans="1:41">
      <c r="A168" s="12">
        <f t="shared" si="1"/>
        <v>116</v>
      </c>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4"/>
    </row>
    <row r="169" spans="1:41">
      <c r="A169" s="12">
        <f t="shared" si="1"/>
        <v>117</v>
      </c>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4"/>
    </row>
    <row r="170" spans="1:41">
      <c r="A170" s="12">
        <f t="shared" si="1"/>
        <v>118</v>
      </c>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4"/>
    </row>
    <row r="171" spans="1:41">
      <c r="A171" s="12">
        <f t="shared" si="1"/>
        <v>119</v>
      </c>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4"/>
    </row>
    <row r="172" spans="1:41">
      <c r="A172" s="12">
        <f t="shared" si="1"/>
        <v>120</v>
      </c>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4"/>
    </row>
    <row r="173" spans="1:41">
      <c r="A173" s="12">
        <f t="shared" si="1"/>
        <v>121</v>
      </c>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4"/>
    </row>
    <row r="174" spans="1:41">
      <c r="A174" s="12">
        <f t="shared" si="1"/>
        <v>122</v>
      </c>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4"/>
    </row>
    <row r="175" spans="1:41">
      <c r="A175" s="12">
        <f t="shared" si="1"/>
        <v>123</v>
      </c>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4"/>
    </row>
    <row r="176" spans="1:41">
      <c r="A176" s="12">
        <f t="shared" si="1"/>
        <v>124</v>
      </c>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4"/>
    </row>
    <row r="177" spans="1:41">
      <c r="A177" s="12">
        <f t="shared" si="1"/>
        <v>125</v>
      </c>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4"/>
    </row>
    <row r="178" spans="1:41">
      <c r="A178" s="12">
        <f t="shared" si="1"/>
        <v>126</v>
      </c>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4"/>
    </row>
    <row r="179" spans="1:41">
      <c r="A179" s="12">
        <f t="shared" si="1"/>
        <v>127</v>
      </c>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4"/>
    </row>
    <row r="180" spans="1:41">
      <c r="A180" s="12">
        <f t="shared" si="1"/>
        <v>128</v>
      </c>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4"/>
    </row>
    <row r="181" spans="1:41">
      <c r="A181" s="12">
        <f t="shared" si="1"/>
        <v>129</v>
      </c>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4"/>
    </row>
    <row r="182" spans="1:41">
      <c r="A182" s="12">
        <f t="shared" si="1"/>
        <v>130</v>
      </c>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4"/>
    </row>
    <row r="183" spans="1:41">
      <c r="A183" s="12">
        <f t="shared" ref="A183:A246" si="2">A182+1</f>
        <v>131</v>
      </c>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4"/>
    </row>
    <row r="184" spans="1:41">
      <c r="A184" s="12">
        <f t="shared" si="2"/>
        <v>132</v>
      </c>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4"/>
    </row>
    <row r="185" spans="1:41">
      <c r="A185" s="12">
        <f t="shared" si="2"/>
        <v>133</v>
      </c>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4"/>
    </row>
    <row r="186" spans="1:41">
      <c r="A186" s="12">
        <f t="shared" si="2"/>
        <v>134</v>
      </c>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4"/>
    </row>
    <row r="187" spans="1:41">
      <c r="A187" s="12">
        <f t="shared" si="2"/>
        <v>135</v>
      </c>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4"/>
    </row>
    <row r="188" spans="1:41">
      <c r="A188" s="12">
        <f t="shared" si="2"/>
        <v>136</v>
      </c>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4"/>
    </row>
    <row r="189" spans="1:41">
      <c r="A189" s="12">
        <f t="shared" si="2"/>
        <v>137</v>
      </c>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4"/>
    </row>
    <row r="190" spans="1:41">
      <c r="A190" s="12">
        <f t="shared" si="2"/>
        <v>138</v>
      </c>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4"/>
    </row>
    <row r="191" spans="1:41">
      <c r="A191" s="12">
        <f t="shared" si="2"/>
        <v>139</v>
      </c>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4"/>
    </row>
    <row r="192" spans="1:41">
      <c r="A192" s="12">
        <f t="shared" si="2"/>
        <v>140</v>
      </c>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4"/>
    </row>
    <row r="193" spans="1:41">
      <c r="A193" s="12">
        <f t="shared" si="2"/>
        <v>141</v>
      </c>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4"/>
    </row>
    <row r="194" spans="1:41">
      <c r="A194" s="12">
        <f t="shared" si="2"/>
        <v>142</v>
      </c>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4"/>
    </row>
    <row r="195" spans="1:41">
      <c r="A195" s="12">
        <f t="shared" si="2"/>
        <v>143</v>
      </c>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4"/>
    </row>
    <row r="196" spans="1:41">
      <c r="A196" s="12">
        <f t="shared" si="2"/>
        <v>144</v>
      </c>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4"/>
    </row>
    <row r="197" spans="1:41">
      <c r="A197" s="12">
        <f t="shared" si="2"/>
        <v>145</v>
      </c>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4"/>
    </row>
    <row r="198" spans="1:41">
      <c r="A198" s="12">
        <f t="shared" si="2"/>
        <v>146</v>
      </c>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4"/>
    </row>
    <row r="199" spans="1:41">
      <c r="A199" s="12">
        <f t="shared" si="2"/>
        <v>147</v>
      </c>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4"/>
    </row>
    <row r="200" spans="1:41">
      <c r="A200" s="12">
        <f t="shared" si="2"/>
        <v>148</v>
      </c>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4"/>
    </row>
    <row r="201" spans="1:41">
      <c r="A201" s="12">
        <f t="shared" si="2"/>
        <v>149</v>
      </c>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4"/>
    </row>
    <row r="202" spans="1:41">
      <c r="A202" s="12">
        <f t="shared" si="2"/>
        <v>150</v>
      </c>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4"/>
    </row>
    <row r="203" spans="1:41">
      <c r="A203" s="12">
        <f t="shared" si="2"/>
        <v>151</v>
      </c>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4"/>
    </row>
    <row r="204" spans="1:41">
      <c r="A204" s="12">
        <f t="shared" si="2"/>
        <v>152</v>
      </c>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4"/>
    </row>
    <row r="205" spans="1:41">
      <c r="A205" s="12">
        <f t="shared" si="2"/>
        <v>153</v>
      </c>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4"/>
    </row>
    <row r="206" spans="1:41">
      <c r="A206" s="12">
        <f t="shared" si="2"/>
        <v>154</v>
      </c>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4"/>
    </row>
    <row r="207" spans="1:41">
      <c r="A207" s="12">
        <f t="shared" si="2"/>
        <v>155</v>
      </c>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4"/>
    </row>
    <row r="208" spans="1:41">
      <c r="A208" s="12">
        <f t="shared" si="2"/>
        <v>156</v>
      </c>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4"/>
    </row>
    <row r="209" spans="1:41">
      <c r="A209" s="12">
        <f t="shared" si="2"/>
        <v>157</v>
      </c>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4"/>
    </row>
    <row r="210" spans="1:41">
      <c r="A210" s="12">
        <f t="shared" si="2"/>
        <v>158</v>
      </c>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4"/>
    </row>
    <row r="211" spans="1:41">
      <c r="A211" s="12">
        <f t="shared" si="2"/>
        <v>159</v>
      </c>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4"/>
    </row>
    <row r="212" spans="1:41">
      <c r="A212" s="12">
        <f t="shared" si="2"/>
        <v>160</v>
      </c>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4"/>
    </row>
    <row r="213" spans="1:41">
      <c r="A213" s="12">
        <f t="shared" si="2"/>
        <v>161</v>
      </c>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4"/>
    </row>
    <row r="214" spans="1:41">
      <c r="A214" s="12">
        <f t="shared" si="2"/>
        <v>162</v>
      </c>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4"/>
    </row>
    <row r="215" spans="1:41">
      <c r="A215" s="12">
        <f t="shared" si="2"/>
        <v>163</v>
      </c>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4"/>
    </row>
    <row r="216" spans="1:41">
      <c r="A216" s="12">
        <f t="shared" si="2"/>
        <v>164</v>
      </c>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4"/>
    </row>
    <row r="217" spans="1:41">
      <c r="A217" s="12">
        <f t="shared" si="2"/>
        <v>165</v>
      </c>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4"/>
    </row>
    <row r="218" spans="1:41">
      <c r="A218" s="12">
        <f t="shared" si="2"/>
        <v>166</v>
      </c>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4"/>
    </row>
    <row r="219" spans="1:41">
      <c r="A219" s="12">
        <f t="shared" si="2"/>
        <v>167</v>
      </c>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4"/>
    </row>
    <row r="220" spans="1:41">
      <c r="A220" s="12">
        <f t="shared" si="2"/>
        <v>168</v>
      </c>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4"/>
    </row>
    <row r="221" spans="1:41">
      <c r="A221" s="12">
        <f t="shared" si="2"/>
        <v>169</v>
      </c>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4"/>
    </row>
    <row r="222" spans="1:41">
      <c r="A222" s="12">
        <f t="shared" si="2"/>
        <v>170</v>
      </c>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4"/>
    </row>
    <row r="223" spans="1:41">
      <c r="A223" s="12">
        <f t="shared" si="2"/>
        <v>171</v>
      </c>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4"/>
    </row>
    <row r="224" spans="1:41">
      <c r="A224" s="12">
        <f t="shared" si="2"/>
        <v>172</v>
      </c>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4"/>
    </row>
    <row r="225" spans="1:41">
      <c r="A225" s="12">
        <f t="shared" si="2"/>
        <v>173</v>
      </c>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4"/>
    </row>
    <row r="226" spans="1:41">
      <c r="A226" s="12">
        <f t="shared" si="2"/>
        <v>174</v>
      </c>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4"/>
    </row>
    <row r="227" spans="1:41">
      <c r="A227" s="12">
        <f t="shared" si="2"/>
        <v>175</v>
      </c>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4"/>
    </row>
    <row r="228" spans="1:41">
      <c r="A228" s="12">
        <f t="shared" si="2"/>
        <v>176</v>
      </c>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4"/>
    </row>
    <row r="229" spans="1:41">
      <c r="A229" s="12">
        <f t="shared" si="2"/>
        <v>177</v>
      </c>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4"/>
    </row>
    <row r="230" spans="1:41">
      <c r="A230" s="12">
        <f t="shared" si="2"/>
        <v>178</v>
      </c>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4"/>
    </row>
    <row r="231" spans="1:41">
      <c r="A231" s="12">
        <f t="shared" si="2"/>
        <v>179</v>
      </c>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4"/>
    </row>
    <row r="232" spans="1:41">
      <c r="A232" s="12">
        <f t="shared" si="2"/>
        <v>180</v>
      </c>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4"/>
    </row>
    <row r="233" spans="1:41">
      <c r="A233" s="12">
        <f t="shared" si="2"/>
        <v>181</v>
      </c>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4"/>
    </row>
    <row r="234" spans="1:41">
      <c r="A234" s="12">
        <f t="shared" si="2"/>
        <v>182</v>
      </c>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4"/>
    </row>
    <row r="235" spans="1:41">
      <c r="A235" s="12">
        <f t="shared" si="2"/>
        <v>183</v>
      </c>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4"/>
    </row>
    <row r="236" spans="1:41">
      <c r="A236" s="12">
        <f t="shared" si="2"/>
        <v>184</v>
      </c>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4"/>
    </row>
    <row r="237" spans="1:41">
      <c r="A237" s="12">
        <f t="shared" si="2"/>
        <v>185</v>
      </c>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4"/>
    </row>
    <row r="238" spans="1:41">
      <c r="A238" s="12">
        <f t="shared" si="2"/>
        <v>186</v>
      </c>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4"/>
    </row>
    <row r="239" spans="1:41">
      <c r="A239" s="12">
        <f t="shared" si="2"/>
        <v>187</v>
      </c>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4"/>
    </row>
    <row r="240" spans="1:41">
      <c r="A240" s="12">
        <f t="shared" si="2"/>
        <v>188</v>
      </c>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4"/>
    </row>
    <row r="241" spans="1:41">
      <c r="A241" s="12">
        <f t="shared" si="2"/>
        <v>189</v>
      </c>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4"/>
    </row>
    <row r="242" spans="1:41">
      <c r="A242" s="12">
        <f t="shared" si="2"/>
        <v>190</v>
      </c>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4"/>
    </row>
    <row r="243" spans="1:41">
      <c r="A243" s="12">
        <f t="shared" si="2"/>
        <v>191</v>
      </c>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4"/>
    </row>
    <row r="244" spans="1:41">
      <c r="A244" s="12">
        <f t="shared" si="2"/>
        <v>192</v>
      </c>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4"/>
    </row>
    <row r="245" spans="1:41">
      <c r="A245" s="12">
        <f t="shared" si="2"/>
        <v>193</v>
      </c>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4"/>
    </row>
    <row r="246" spans="1:41">
      <c r="A246" s="12">
        <f t="shared" si="2"/>
        <v>194</v>
      </c>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4"/>
    </row>
    <row r="247" spans="1:41">
      <c r="A247" s="12">
        <f t="shared" ref="A247:A310" si="3">A246+1</f>
        <v>195</v>
      </c>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4"/>
    </row>
    <row r="248" spans="1:41">
      <c r="A248" s="12">
        <f t="shared" si="3"/>
        <v>196</v>
      </c>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4"/>
    </row>
    <row r="249" spans="1:41">
      <c r="A249" s="12">
        <f t="shared" si="3"/>
        <v>197</v>
      </c>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4"/>
    </row>
    <row r="250" spans="1:41">
      <c r="A250" s="12">
        <f t="shared" si="3"/>
        <v>198</v>
      </c>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4"/>
    </row>
    <row r="251" spans="1:41">
      <c r="A251" s="12">
        <f t="shared" si="3"/>
        <v>199</v>
      </c>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4"/>
    </row>
    <row r="252" spans="1:41">
      <c r="A252" s="12">
        <f t="shared" si="3"/>
        <v>200</v>
      </c>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4"/>
    </row>
    <row r="253" spans="1:41">
      <c r="A253" s="12">
        <f t="shared" si="3"/>
        <v>201</v>
      </c>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4"/>
    </row>
    <row r="254" spans="1:41">
      <c r="A254" s="12">
        <f t="shared" si="3"/>
        <v>202</v>
      </c>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4"/>
    </row>
    <row r="255" spans="1:41">
      <c r="A255" s="12">
        <f t="shared" si="3"/>
        <v>203</v>
      </c>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4"/>
    </row>
    <row r="256" spans="1:41">
      <c r="A256" s="12">
        <f t="shared" si="3"/>
        <v>204</v>
      </c>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4"/>
    </row>
    <row r="257" spans="1:41">
      <c r="A257" s="12">
        <f t="shared" si="3"/>
        <v>205</v>
      </c>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4"/>
    </row>
    <row r="258" spans="1:41">
      <c r="A258" s="12">
        <f t="shared" si="3"/>
        <v>206</v>
      </c>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4"/>
    </row>
    <row r="259" spans="1:41">
      <c r="A259" s="12">
        <f t="shared" si="3"/>
        <v>207</v>
      </c>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4"/>
    </row>
    <row r="260" spans="1:41">
      <c r="A260" s="12">
        <f t="shared" si="3"/>
        <v>208</v>
      </c>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4"/>
    </row>
    <row r="261" spans="1:41">
      <c r="A261" s="12">
        <f t="shared" si="3"/>
        <v>209</v>
      </c>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4"/>
    </row>
    <row r="262" spans="1:41">
      <c r="A262" s="12">
        <f t="shared" si="3"/>
        <v>210</v>
      </c>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4"/>
    </row>
    <row r="263" spans="1:41">
      <c r="A263" s="12">
        <f t="shared" si="3"/>
        <v>211</v>
      </c>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4"/>
    </row>
    <row r="264" spans="1:41">
      <c r="A264" s="12">
        <f t="shared" si="3"/>
        <v>212</v>
      </c>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4"/>
    </row>
    <row r="265" spans="1:41">
      <c r="A265" s="12">
        <f t="shared" si="3"/>
        <v>213</v>
      </c>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4"/>
    </row>
    <row r="266" spans="1:41">
      <c r="A266" s="12">
        <f t="shared" si="3"/>
        <v>214</v>
      </c>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4"/>
    </row>
    <row r="267" spans="1:41">
      <c r="A267" s="12">
        <f t="shared" si="3"/>
        <v>215</v>
      </c>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4"/>
    </row>
    <row r="268" spans="1:41">
      <c r="A268" s="12">
        <f t="shared" si="3"/>
        <v>216</v>
      </c>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4"/>
    </row>
    <row r="269" spans="1:41">
      <c r="A269" s="12">
        <f t="shared" si="3"/>
        <v>217</v>
      </c>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4"/>
    </row>
    <row r="270" spans="1:41">
      <c r="A270" s="12">
        <f t="shared" si="3"/>
        <v>218</v>
      </c>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4"/>
    </row>
    <row r="271" spans="1:41">
      <c r="A271" s="12">
        <f t="shared" si="3"/>
        <v>219</v>
      </c>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4"/>
    </row>
    <row r="272" spans="1:41">
      <c r="A272" s="12">
        <f t="shared" si="3"/>
        <v>220</v>
      </c>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4"/>
    </row>
    <row r="273" spans="1:41">
      <c r="A273" s="12">
        <f t="shared" si="3"/>
        <v>221</v>
      </c>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4"/>
    </row>
    <row r="274" spans="1:41">
      <c r="A274" s="12">
        <f t="shared" si="3"/>
        <v>222</v>
      </c>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4"/>
    </row>
    <row r="275" spans="1:41">
      <c r="A275" s="12">
        <f t="shared" si="3"/>
        <v>223</v>
      </c>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4"/>
    </row>
    <row r="276" spans="1:41">
      <c r="A276" s="12">
        <f t="shared" si="3"/>
        <v>224</v>
      </c>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4"/>
    </row>
    <row r="277" spans="1:41">
      <c r="A277" s="12">
        <f t="shared" si="3"/>
        <v>225</v>
      </c>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4"/>
    </row>
    <row r="278" spans="1:41">
      <c r="A278" s="12">
        <f t="shared" si="3"/>
        <v>226</v>
      </c>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4"/>
    </row>
    <row r="279" spans="1:41">
      <c r="A279" s="12">
        <f t="shared" si="3"/>
        <v>227</v>
      </c>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4"/>
    </row>
    <row r="280" spans="1:41">
      <c r="A280" s="12">
        <f t="shared" si="3"/>
        <v>228</v>
      </c>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4"/>
    </row>
    <row r="281" spans="1:41">
      <c r="A281" s="12">
        <f t="shared" si="3"/>
        <v>229</v>
      </c>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4"/>
    </row>
    <row r="282" spans="1:41">
      <c r="A282" s="12">
        <f t="shared" si="3"/>
        <v>230</v>
      </c>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4"/>
    </row>
    <row r="283" spans="1:41">
      <c r="A283" s="12">
        <f t="shared" si="3"/>
        <v>231</v>
      </c>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4"/>
    </row>
    <row r="284" spans="1:41">
      <c r="A284" s="12">
        <f t="shared" si="3"/>
        <v>232</v>
      </c>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4"/>
    </row>
    <row r="285" spans="1:41">
      <c r="A285" s="12">
        <f t="shared" si="3"/>
        <v>233</v>
      </c>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4"/>
    </row>
    <row r="286" spans="1:41">
      <c r="A286" s="12">
        <f t="shared" si="3"/>
        <v>234</v>
      </c>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4"/>
    </row>
    <row r="287" spans="1:41">
      <c r="A287" s="12">
        <f t="shared" si="3"/>
        <v>235</v>
      </c>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4"/>
    </row>
    <row r="288" spans="1:41">
      <c r="A288" s="12">
        <f t="shared" si="3"/>
        <v>236</v>
      </c>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4"/>
    </row>
    <row r="289" spans="1:41">
      <c r="A289" s="12">
        <f t="shared" si="3"/>
        <v>237</v>
      </c>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4"/>
    </row>
    <row r="290" spans="1:41">
      <c r="A290" s="12">
        <f t="shared" si="3"/>
        <v>238</v>
      </c>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4"/>
    </row>
    <row r="291" spans="1:41">
      <c r="A291" s="12">
        <f t="shared" si="3"/>
        <v>239</v>
      </c>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4"/>
    </row>
    <row r="292" spans="1:41">
      <c r="A292" s="12">
        <f t="shared" si="3"/>
        <v>240</v>
      </c>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4"/>
    </row>
    <row r="293" spans="1:41">
      <c r="A293" s="12">
        <f t="shared" si="3"/>
        <v>241</v>
      </c>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4"/>
    </row>
    <row r="294" spans="1:41">
      <c r="A294" s="12">
        <f t="shared" si="3"/>
        <v>242</v>
      </c>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4"/>
    </row>
    <row r="295" spans="1:41">
      <c r="A295" s="12">
        <f t="shared" si="3"/>
        <v>243</v>
      </c>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4"/>
    </row>
    <row r="296" spans="1:41">
      <c r="A296" s="12">
        <f t="shared" si="3"/>
        <v>244</v>
      </c>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4"/>
    </row>
    <row r="297" spans="1:41">
      <c r="A297" s="12">
        <f t="shared" si="3"/>
        <v>245</v>
      </c>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4"/>
    </row>
    <row r="298" spans="1:41">
      <c r="A298" s="12">
        <f t="shared" si="3"/>
        <v>246</v>
      </c>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4"/>
    </row>
    <row r="299" spans="1:41">
      <c r="A299" s="12">
        <f t="shared" si="3"/>
        <v>247</v>
      </c>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4"/>
    </row>
    <row r="300" spans="1:41">
      <c r="A300" s="12">
        <f t="shared" si="3"/>
        <v>248</v>
      </c>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4"/>
    </row>
    <row r="301" spans="1:41">
      <c r="A301" s="12">
        <f t="shared" si="3"/>
        <v>249</v>
      </c>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4"/>
    </row>
    <row r="302" spans="1:41">
      <c r="A302" s="12">
        <f t="shared" si="3"/>
        <v>250</v>
      </c>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4"/>
    </row>
    <row r="303" spans="1:41">
      <c r="A303" s="12">
        <f t="shared" si="3"/>
        <v>251</v>
      </c>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4"/>
    </row>
    <row r="304" spans="1:41">
      <c r="A304" s="12">
        <f t="shared" si="3"/>
        <v>252</v>
      </c>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4"/>
    </row>
    <row r="305" spans="1:41">
      <c r="A305" s="12">
        <f t="shared" si="3"/>
        <v>253</v>
      </c>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4"/>
    </row>
    <row r="306" spans="1:41">
      <c r="A306" s="12">
        <f t="shared" si="3"/>
        <v>254</v>
      </c>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4"/>
    </row>
    <row r="307" spans="1:41">
      <c r="A307" s="12">
        <f t="shared" si="3"/>
        <v>255</v>
      </c>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4"/>
    </row>
    <row r="308" spans="1:41">
      <c r="A308" s="12">
        <f t="shared" si="3"/>
        <v>256</v>
      </c>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4"/>
    </row>
    <row r="309" spans="1:41">
      <c r="A309" s="12">
        <f t="shared" si="3"/>
        <v>257</v>
      </c>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4"/>
    </row>
    <row r="310" spans="1:41">
      <c r="A310" s="12">
        <f t="shared" si="3"/>
        <v>258</v>
      </c>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4"/>
    </row>
    <row r="311" spans="1:41">
      <c r="A311" s="12">
        <f t="shared" ref="A311:A352" si="4">A310+1</f>
        <v>259</v>
      </c>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4"/>
    </row>
    <row r="312" spans="1:41">
      <c r="A312" s="12">
        <f t="shared" si="4"/>
        <v>260</v>
      </c>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4"/>
    </row>
    <row r="313" spans="1:41">
      <c r="A313" s="12">
        <f t="shared" si="4"/>
        <v>261</v>
      </c>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4"/>
    </row>
    <row r="314" spans="1:41">
      <c r="A314" s="12">
        <f t="shared" si="4"/>
        <v>262</v>
      </c>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4"/>
    </row>
    <row r="315" spans="1:41">
      <c r="A315" s="12">
        <f t="shared" si="4"/>
        <v>263</v>
      </c>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4"/>
    </row>
    <row r="316" spans="1:41">
      <c r="A316" s="12">
        <f t="shared" si="4"/>
        <v>264</v>
      </c>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4"/>
    </row>
    <row r="317" spans="1:41">
      <c r="A317" s="12">
        <f t="shared" si="4"/>
        <v>265</v>
      </c>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4"/>
    </row>
    <row r="318" spans="1:41">
      <c r="A318" s="12">
        <f t="shared" si="4"/>
        <v>266</v>
      </c>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4"/>
    </row>
    <row r="319" spans="1:41">
      <c r="A319" s="12">
        <f t="shared" si="4"/>
        <v>267</v>
      </c>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4"/>
    </row>
    <row r="320" spans="1:41">
      <c r="A320" s="12">
        <f t="shared" si="4"/>
        <v>268</v>
      </c>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4"/>
    </row>
    <row r="321" spans="1:41">
      <c r="A321" s="12">
        <f t="shared" si="4"/>
        <v>269</v>
      </c>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4"/>
    </row>
    <row r="322" spans="1:41">
      <c r="A322" s="12">
        <f t="shared" si="4"/>
        <v>270</v>
      </c>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4"/>
    </row>
    <row r="323" spans="1:41">
      <c r="A323" s="12">
        <f t="shared" si="4"/>
        <v>271</v>
      </c>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4"/>
    </row>
    <row r="324" spans="1:41">
      <c r="A324" s="12">
        <f t="shared" si="4"/>
        <v>272</v>
      </c>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4"/>
    </row>
    <row r="325" spans="1:41">
      <c r="A325" s="12">
        <f t="shared" si="4"/>
        <v>273</v>
      </c>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4"/>
    </row>
    <row r="326" spans="1:41">
      <c r="A326" s="12">
        <f t="shared" si="4"/>
        <v>274</v>
      </c>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4"/>
    </row>
    <row r="327" spans="1:41">
      <c r="A327" s="12">
        <f t="shared" si="4"/>
        <v>275</v>
      </c>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4"/>
    </row>
    <row r="328" spans="1:41">
      <c r="A328" s="12">
        <f t="shared" si="4"/>
        <v>276</v>
      </c>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4"/>
    </row>
    <row r="329" spans="1:41">
      <c r="A329" s="12">
        <f t="shared" si="4"/>
        <v>277</v>
      </c>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4"/>
    </row>
    <row r="330" spans="1:41">
      <c r="A330" s="12">
        <f t="shared" si="4"/>
        <v>278</v>
      </c>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4"/>
    </row>
    <row r="331" spans="1:41">
      <c r="A331" s="12">
        <f t="shared" si="4"/>
        <v>279</v>
      </c>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4"/>
    </row>
    <row r="332" spans="1:41">
      <c r="A332" s="12">
        <f t="shared" si="4"/>
        <v>280</v>
      </c>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4"/>
    </row>
    <row r="333" spans="1:41">
      <c r="A333" s="12">
        <f t="shared" si="4"/>
        <v>281</v>
      </c>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4"/>
    </row>
    <row r="334" spans="1:41">
      <c r="A334" s="12">
        <f t="shared" si="4"/>
        <v>282</v>
      </c>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4"/>
    </row>
    <row r="335" spans="1:41">
      <c r="A335" s="12">
        <f t="shared" si="4"/>
        <v>283</v>
      </c>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4"/>
    </row>
    <row r="336" spans="1:41">
      <c r="A336" s="12">
        <f t="shared" si="4"/>
        <v>284</v>
      </c>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4"/>
    </row>
    <row r="337" spans="1:41">
      <c r="A337" s="12">
        <f t="shared" si="4"/>
        <v>285</v>
      </c>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4"/>
    </row>
    <row r="338" spans="1:41">
      <c r="A338" s="12">
        <f t="shared" si="4"/>
        <v>286</v>
      </c>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4"/>
    </row>
    <row r="339" spans="1:41">
      <c r="A339" s="12">
        <f t="shared" si="4"/>
        <v>287</v>
      </c>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4"/>
    </row>
    <row r="340" spans="1:41">
      <c r="A340" s="12">
        <f t="shared" si="4"/>
        <v>288</v>
      </c>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4"/>
    </row>
    <row r="341" spans="1:41">
      <c r="A341" s="12">
        <f t="shared" si="4"/>
        <v>289</v>
      </c>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4"/>
    </row>
    <row r="342" spans="1:41">
      <c r="A342" s="12">
        <f t="shared" si="4"/>
        <v>290</v>
      </c>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4"/>
    </row>
    <row r="343" spans="1:41">
      <c r="A343" s="12">
        <f t="shared" si="4"/>
        <v>291</v>
      </c>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4"/>
    </row>
    <row r="344" spans="1:41">
      <c r="A344" s="12">
        <f t="shared" si="4"/>
        <v>292</v>
      </c>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4"/>
    </row>
    <row r="345" spans="1:41">
      <c r="A345" s="12">
        <f t="shared" si="4"/>
        <v>293</v>
      </c>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4"/>
    </row>
    <row r="346" spans="1:41">
      <c r="A346" s="12">
        <f t="shared" si="4"/>
        <v>294</v>
      </c>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4"/>
    </row>
    <row r="347" spans="1:41">
      <c r="A347" s="12">
        <f t="shared" si="4"/>
        <v>295</v>
      </c>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4"/>
    </row>
    <row r="348" spans="1:41">
      <c r="A348" s="12">
        <f t="shared" si="4"/>
        <v>296</v>
      </c>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4"/>
    </row>
    <row r="349" spans="1:41">
      <c r="A349" s="12">
        <f t="shared" si="4"/>
        <v>297</v>
      </c>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4"/>
    </row>
    <row r="350" spans="1:41">
      <c r="A350" s="12">
        <f t="shared" si="4"/>
        <v>298</v>
      </c>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4"/>
    </row>
    <row r="351" spans="1:41">
      <c r="A351" s="12">
        <f t="shared" si="4"/>
        <v>299</v>
      </c>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4"/>
    </row>
    <row r="352" spans="1:41">
      <c r="A352" s="12">
        <f t="shared" si="4"/>
        <v>300</v>
      </c>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8</vt:i4>
      </vt:variant>
    </vt:vector>
  </HeadingPairs>
  <TitlesOfParts>
    <vt:vector size="10" baseType="lpstr">
      <vt:lpstr>入力</vt:lpstr>
      <vt:lpstr>データ※禁入力</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原 隆一</cp:lastModifiedBy>
  <cp:lastPrinted>2023-01-24T06:51:25Z</cp:lastPrinted>
  <dcterms:created xsi:type="dcterms:W3CDTF">2014-04-05T09:56:00Z</dcterms:created>
  <dcterms:modified xsi:type="dcterms:W3CDTF">2023-01-24T07:36:02Z</dcterms:modified>
</cp:coreProperties>
</file>