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a\OneDrive\デスクトップ\"/>
    </mc:Choice>
  </mc:AlternateContent>
  <xr:revisionPtr revIDLastSave="0" documentId="13_ncr:1_{0B8002F9-DA0C-4753-9681-939FC4DD7150}" xr6:coauthVersionLast="47" xr6:coauthVersionMax="47" xr10:uidLastSave="{00000000-0000-0000-0000-000000000000}"/>
  <workbookProtection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<sst xmlns="http://schemas.openxmlformats.org/spreadsheetml/2006/main" count="278" uniqueCount="213">
  <si>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</si>
  <si>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</si>
  <si>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</si>
  <si>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</si>
  <si>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</si>
  <si>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</si>
  <si>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</si>
  <si>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</si>
  <si>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</si>
  <si>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</si>
  <si>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</si>
  <si>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</si>
  <si>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</si>
  <si>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</si>
  <si>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</si>
  <si>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</si>
  <si>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</si>
  <si>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</si>
  <si>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</si>
  <si>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</si>
  <si>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</si>
  <si>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</si>
  <si>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</si>
  <si>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</si>
  <si>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</si>
  <si>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</si>
  <si>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</si>
  <si>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</si>
  <si>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</si>
  <si>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</si>
  <si>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</si>
  <si>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</si>
  <si>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</si>
  <si>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</si>
  <si>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</si>
  <si>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</si>
  <si>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</si>
  <si>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</si>
  <si>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</si>
  <si>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</si>
  <si>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</si>
  <si>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</si>
  <si>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</si>
  <si>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</si>
  <si>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</si>
  <si>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</si>
  <si>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</si>
  <si>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</si>
  <si>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</si>
  <si>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</si>
  <si>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</si>
  <si>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</si>
  <si>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</si>
  <si>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</si>
  <si>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</si>
  <si>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</si>
  <si>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</si>
  <si>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</si>
  <si>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</si>
  <si>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</si>
  <si>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</si>
  <si>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</si>
  <si>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</si>
  <si>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</si>
  <si>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</si>
  <si>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</si>
  <si>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</si>
  <si>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</si>
  <si>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</si>
  <si>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</si>
  <si>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</si>
  <si>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</si>
  <si>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</si>
  <si>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</si>
  <si>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</si>
  <si>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</si>
  <si>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</si>
  <si>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</si>
  <si>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</si>
  <si>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</si>
  <si>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</si>
  <si>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</si>
  <si>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</si>
  <si>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</si>
  <si>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</si>
  <si>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</si>
  <si>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</si>
  <si>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</si>
  <si>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</si>
  <si>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</si>
  <si>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</si>
  <si>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</si>
  <si>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</si>
  <si>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</si>
  <si>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</si>
  <si>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</si>
  <si>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</si>
  <si>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</si>
  <si>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</si>
  <si>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</si>
  <si>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</si>
  <si>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</si>
  <si>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</si>
  <si>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</si>
  <si>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</si>
  <si>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</si>
  <si>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</si>
  <si>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</si>
  <si>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</si>
  <si>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</si>
  <si>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</si>
  <si>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</si>
  <si>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</si>
  <si>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</si>
  <si>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</si>
  <si>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</si>
  <si>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</si>
  <si>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</si>
  <si>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</si>
  <si>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</si>
  <si>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</si>
  <si>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</si>
  <si>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</si>
  <si>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</si>
  <si>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</si>
  <si>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</si>
  <si>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</si>
  <si>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</si>
  <si>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</si>
  <si>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</si>
  <si>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</si>
  <si>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</si>
  <si>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クローバー・ブイ　ヨツカイドウ</t>
    <phoneticPr fontId="2"/>
  </si>
  <si>
    <t>クローバー・V四街道</t>
    <rPh sb="7" eb="10">
      <t>ヨツカイドウ</t>
    </rPh>
    <phoneticPr fontId="2"/>
  </si>
  <si>
    <t>四街道市</t>
    <rPh sb="0" eb="4">
      <t>ヨツカイドウシ</t>
    </rPh>
    <phoneticPr fontId="2"/>
  </si>
  <si>
    <t>JR総武</t>
    <rPh sb="2" eb="4">
      <t>ソウブ</t>
    </rPh>
    <phoneticPr fontId="2"/>
  </si>
  <si>
    <t>四街道</t>
    <rPh sb="0" eb="3">
      <t>ヨツカイドウ</t>
    </rPh>
    <phoneticPr fontId="2"/>
  </si>
  <si>
    <t>ハラ</t>
    <phoneticPr fontId="2"/>
  </si>
  <si>
    <t>キミエ</t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</si>
  <si>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</si>
  <si>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</si>
  <si>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</si>
  <si>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</si>
  <si>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</si>
  <si>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090</t>
    <phoneticPr fontId="2"/>
  </si>
  <si>
    <t>5301</t>
    <phoneticPr fontId="2"/>
  </si>
  <si>
    <t>5624</t>
    <phoneticPr fontId="2"/>
  </si>
  <si>
    <t>ハヤシ</t>
    <phoneticPr fontId="2"/>
  </si>
  <si>
    <t>キヨトシ</t>
    <phoneticPr fontId="2"/>
  </si>
  <si>
    <t>林</t>
    <rPh sb="0" eb="1">
      <t>ハヤシ</t>
    </rPh>
    <phoneticPr fontId="2"/>
  </si>
  <si>
    <t>聖敏</t>
    <rPh sb="0" eb="2">
      <t>キヨトシ</t>
    </rPh>
    <phoneticPr fontId="2"/>
  </si>
  <si>
    <t>0016</t>
    <phoneticPr fontId="2"/>
  </si>
  <si>
    <t>四街道市もねの里3-21-3</t>
    <rPh sb="0" eb="4">
      <t>ヨツカイドウシ</t>
    </rPh>
    <rPh sb="7" eb="8">
      <t>サト</t>
    </rPh>
    <phoneticPr fontId="2"/>
  </si>
  <si>
    <t>1196</t>
    <phoneticPr fontId="2"/>
  </si>
  <si>
    <t>0273</t>
    <phoneticPr fontId="2"/>
  </si>
  <si>
    <t>アヤノ</t>
    <phoneticPr fontId="2"/>
  </si>
  <si>
    <t>綾乃</t>
    <rPh sb="0" eb="2">
      <t>アヤノ</t>
    </rPh>
    <phoneticPr fontId="2"/>
  </si>
  <si>
    <t>080</t>
    <phoneticPr fontId="2"/>
  </si>
  <si>
    <t>5197</t>
    <phoneticPr fontId="2"/>
  </si>
  <si>
    <t>1580</t>
    <phoneticPr fontId="2"/>
  </si>
  <si>
    <t>サトウ</t>
    <phoneticPr fontId="2"/>
  </si>
  <si>
    <t>タクミ</t>
    <phoneticPr fontId="2"/>
  </si>
  <si>
    <t>佐藤</t>
    <rPh sb="0" eb="2">
      <t>サトウ</t>
    </rPh>
    <phoneticPr fontId="2"/>
  </si>
  <si>
    <t>匠</t>
    <rPh sb="0" eb="1">
      <t>タクミ</t>
    </rPh>
    <phoneticPr fontId="2"/>
  </si>
  <si>
    <t>ナカノ</t>
    <phoneticPr fontId="2"/>
  </si>
  <si>
    <t>リュウイチロウ</t>
    <phoneticPr fontId="2"/>
  </si>
  <si>
    <t>中野</t>
    <rPh sb="0" eb="2">
      <t>ナカノ</t>
    </rPh>
    <phoneticPr fontId="2"/>
  </si>
  <si>
    <t>隆一朗</t>
    <rPh sb="0" eb="3">
      <t>リュウイチロウ</t>
    </rPh>
    <phoneticPr fontId="2"/>
  </si>
  <si>
    <t>イシダ</t>
    <phoneticPr fontId="2"/>
  </si>
  <si>
    <t>ヒビト</t>
    <phoneticPr fontId="2"/>
  </si>
  <si>
    <t>石田</t>
    <rPh sb="0" eb="2">
      <t>イシダ</t>
    </rPh>
    <phoneticPr fontId="2"/>
  </si>
  <si>
    <t>響士</t>
    <rPh sb="0" eb="2">
      <t>ヒビト</t>
    </rPh>
    <phoneticPr fontId="2"/>
  </si>
  <si>
    <t>イシカワ</t>
    <phoneticPr fontId="2"/>
  </si>
  <si>
    <t>ソウマ</t>
    <phoneticPr fontId="2"/>
  </si>
  <si>
    <t>石川</t>
    <rPh sb="0" eb="2">
      <t>イシカワ</t>
    </rPh>
    <phoneticPr fontId="2"/>
  </si>
  <si>
    <t>蒼真</t>
    <rPh sb="0" eb="1">
      <t>アオイ</t>
    </rPh>
    <rPh sb="1" eb="2">
      <t>マ</t>
    </rPh>
    <phoneticPr fontId="2"/>
  </si>
  <si>
    <t>四街道市立中央小</t>
    <rPh sb="0" eb="8">
      <t>ヨツカイドウシリツチュウオウショウ</t>
    </rPh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</si>
  <si>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</si>
  <si>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四街道市立四和小</t>
    <rPh sb="0" eb="3">
      <t>ヨツカイドウ</t>
    </rPh>
    <rPh sb="3" eb="5">
      <t>シリツ</t>
    </rPh>
    <rPh sb="5" eb="7">
      <t>ヨンワ</t>
    </rPh>
    <rPh sb="7" eb="8">
      <t>ショウ</t>
    </rPh>
    <phoneticPr fontId="2"/>
  </si>
  <si>
    <t>四街道市立四和小</t>
    <rPh sb="0" eb="5">
      <t>ヨツカイドウシリツ</t>
    </rPh>
    <rPh sb="5" eb="8">
      <t>ヨンワショウ</t>
    </rPh>
    <phoneticPr fontId="2"/>
  </si>
  <si>
    <t>①</t>
    <phoneticPr fontId="2"/>
  </si>
  <si>
    <t>フクザワ</t>
    <phoneticPr fontId="2"/>
  </si>
  <si>
    <t>ソラ</t>
    <phoneticPr fontId="2"/>
  </si>
  <si>
    <t>福澤</t>
    <rPh sb="0" eb="2">
      <t>フクザワ</t>
    </rPh>
    <phoneticPr fontId="2"/>
  </si>
  <si>
    <t>千葉市立千城台わかば小</t>
    <rPh sb="0" eb="4">
      <t>チバシリツ</t>
    </rPh>
    <rPh sb="4" eb="7">
      <t>チシロダイ</t>
    </rPh>
    <rPh sb="10" eb="11">
      <t>ショウ</t>
    </rPh>
    <phoneticPr fontId="2"/>
  </si>
  <si>
    <t>スギサキ</t>
    <phoneticPr fontId="2"/>
  </si>
  <si>
    <t>トワ</t>
    <phoneticPr fontId="2"/>
  </si>
  <si>
    <t>杉﨑</t>
    <rPh sb="0" eb="2">
      <t>スギサキ</t>
    </rPh>
    <phoneticPr fontId="2"/>
  </si>
  <si>
    <t>斗和</t>
    <rPh sb="0" eb="1">
      <t>ト</t>
    </rPh>
    <rPh sb="1" eb="2">
      <t>ワ</t>
    </rPh>
    <phoneticPr fontId="2"/>
  </si>
  <si>
    <t>カナイ</t>
    <phoneticPr fontId="2"/>
  </si>
  <si>
    <t>ユウト</t>
    <phoneticPr fontId="2"/>
  </si>
  <si>
    <t>金井</t>
    <rPh sb="0" eb="2">
      <t>カナイ</t>
    </rPh>
    <phoneticPr fontId="2"/>
  </si>
  <si>
    <t>佑斗</t>
    <rPh sb="0" eb="2">
      <t>ユウト</t>
    </rPh>
    <phoneticPr fontId="2"/>
  </si>
  <si>
    <t>ナリケ</t>
    <phoneticPr fontId="2"/>
  </si>
  <si>
    <t>シュンペイ</t>
    <phoneticPr fontId="2"/>
  </si>
  <si>
    <t>成毛</t>
    <rPh sb="0" eb="2">
      <t>ナリケ</t>
    </rPh>
    <phoneticPr fontId="2"/>
  </si>
  <si>
    <t>駿平</t>
    <rPh sb="0" eb="2">
      <t>シュンペイ</t>
    </rPh>
    <phoneticPr fontId="2"/>
  </si>
  <si>
    <t>四街道市立中央小</t>
    <rPh sb="0" eb="5">
      <t>ヨツカイドウシリツ</t>
    </rPh>
    <rPh sb="5" eb="8">
      <t>チュウオウショウ</t>
    </rPh>
    <phoneticPr fontId="2"/>
  </si>
  <si>
    <t>四街道市立四街道小</t>
    <rPh sb="0" eb="5">
      <t>ヨツカイドウシリツ</t>
    </rPh>
    <rPh sb="5" eb="9">
      <t>ヨツカイドウショウ</t>
    </rPh>
    <phoneticPr fontId="2"/>
  </si>
  <si>
    <t>千葉市立北貝塚小</t>
    <rPh sb="0" eb="4">
      <t>チバシリツ</t>
    </rPh>
    <rPh sb="4" eb="7">
      <t>キタカイヅカ</t>
    </rPh>
    <rPh sb="7" eb="8">
      <t>ショウ</t>
    </rPh>
    <phoneticPr fontId="2"/>
  </si>
  <si>
    <t>カナイ</t>
    <phoneticPr fontId="2"/>
  </si>
  <si>
    <t>ケンイチ</t>
    <phoneticPr fontId="2"/>
  </si>
  <si>
    <t>金井</t>
    <rPh sb="0" eb="2">
      <t>カナイ</t>
    </rPh>
    <phoneticPr fontId="2"/>
  </si>
  <si>
    <t>健一</t>
    <rPh sb="0" eb="2">
      <t>ケンイチ</t>
    </rPh>
    <phoneticPr fontId="2"/>
  </si>
  <si>
    <t>タツミ</t>
    <phoneticPr fontId="2"/>
  </si>
  <si>
    <t>ハヤテ</t>
    <phoneticPr fontId="2"/>
  </si>
  <si>
    <t>龍見</t>
    <rPh sb="0" eb="2">
      <t>タツミ</t>
    </rPh>
    <phoneticPr fontId="2"/>
  </si>
  <si>
    <t>颯</t>
    <rPh sb="0" eb="1">
      <t>ハヤテ</t>
    </rPh>
    <phoneticPr fontId="2"/>
  </si>
  <si>
    <t>輝空</t>
    <rPh sb="0" eb="1">
      <t>テル</t>
    </rPh>
    <rPh sb="1" eb="2">
      <t>ソラ</t>
    </rPh>
    <phoneticPr fontId="2"/>
  </si>
  <si>
    <t>四街道市立和良比小</t>
    <rPh sb="0" eb="5">
      <t>ヨツカイドウシリツ</t>
    </rPh>
    <rPh sb="5" eb="8">
      <t>ワラビ</t>
    </rPh>
    <rPh sb="8" eb="9">
      <t>ショウ</t>
    </rPh>
    <phoneticPr fontId="2"/>
  </si>
  <si>
    <t>000217618</t>
    <phoneticPr fontId="2"/>
  </si>
  <si>
    <t>000563822</t>
    <phoneticPr fontId="2"/>
  </si>
  <si>
    <t>６年生と一緒の最後の公式戦。
手がかじかんだ冬から始まり、厳しい暑さも乗り越えて、練習に遠征に過ごした日々の数々。
一人が笑えば、みんなも笑う、そんなチームになれました。
まだまだ笑顔は消さないよ、がんばれ！クローバーっ子！</t>
    <rPh sb="1" eb="3">
      <t>ネンセイ</t>
    </rPh>
    <rPh sb="4" eb="6">
      <t>イッショ</t>
    </rPh>
    <rPh sb="7" eb="9">
      <t>サイゴ</t>
    </rPh>
    <rPh sb="10" eb="13">
      <t>コウシキセン</t>
    </rPh>
    <rPh sb="15" eb="16">
      <t>テ</t>
    </rPh>
    <rPh sb="22" eb="23">
      <t>フユ</t>
    </rPh>
    <rPh sb="25" eb="26">
      <t>ハジ</t>
    </rPh>
    <rPh sb="29" eb="30">
      <t>キビ</t>
    </rPh>
    <rPh sb="32" eb="33">
      <t>アツ</t>
    </rPh>
    <rPh sb="35" eb="36">
      <t>ノ</t>
    </rPh>
    <rPh sb="37" eb="38">
      <t>コ</t>
    </rPh>
    <rPh sb="41" eb="43">
      <t>レンシュウ</t>
    </rPh>
    <rPh sb="44" eb="46">
      <t>エンセイ</t>
    </rPh>
    <rPh sb="47" eb="48">
      <t>ス</t>
    </rPh>
    <rPh sb="51" eb="53">
      <t>ヒビ</t>
    </rPh>
    <rPh sb="54" eb="56">
      <t>カズカズ</t>
    </rPh>
    <rPh sb="58" eb="60">
      <t>ヒトリ</t>
    </rPh>
    <rPh sb="61" eb="62">
      <t>ワラ</t>
    </rPh>
    <rPh sb="69" eb="70">
      <t>ワラ</t>
    </rPh>
    <rPh sb="90" eb="92">
      <t>エガオ</t>
    </rPh>
    <rPh sb="93" eb="94">
      <t>ケ</t>
    </rPh>
    <rPh sb="110" eb="111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</si>
</sst>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134" zoomScaleNormal="100" zoomScaleSheetLayoutView="134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1" t="s">
        <v>121</v>
      </c>
      <c r="B2" s="192"/>
      <c r="C2" s="193" t="s">
        <v>132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133</v>
      </c>
      <c r="D3" s="199"/>
      <c r="E3" s="199"/>
      <c r="F3" s="199"/>
      <c r="G3" s="199"/>
      <c r="H3" s="199"/>
      <c r="I3" s="200"/>
      <c r="J3" s="59" t="s">
        <v>90</v>
      </c>
      <c r="K3" s="60"/>
      <c r="L3" s="60"/>
      <c r="M3" s="60"/>
      <c r="N3" s="60"/>
      <c r="O3" s="61"/>
      <c r="P3" s="188" t="s">
        <v>134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112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430629457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4">
        <v>14002</v>
      </c>
      <c r="K5" s="124"/>
      <c r="L5" s="124"/>
      <c r="M5" s="124"/>
      <c r="N5" s="124"/>
      <c r="O5" s="124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12" t="s">
        <v>137</v>
      </c>
      <c r="D7" s="113"/>
      <c r="E7" s="88" t="s">
        <v>138</v>
      </c>
      <c r="F7" s="89"/>
      <c r="G7" s="68">
        <v>507226982</v>
      </c>
      <c r="H7" s="68"/>
      <c r="I7" s="68"/>
      <c r="J7" s="68">
        <v>15023</v>
      </c>
      <c r="K7" s="68"/>
      <c r="L7" s="68"/>
      <c r="M7" s="122" t="s">
        <v>210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144</v>
      </c>
      <c r="AM7" s="126"/>
      <c r="AN7" s="126"/>
      <c r="AO7" s="126"/>
      <c r="AP7" s="126"/>
      <c r="AQ7" s="126"/>
      <c r="AR7" s="126"/>
      <c r="AS7" s="36" t="s">
        <v>10</v>
      </c>
      <c r="AT7" s="233">
        <v>63</v>
      </c>
    </row>
    <row r="8" spans="1:51" ht="18" customHeight="1">
      <c r="A8" s="75"/>
      <c r="B8" s="76"/>
      <c r="C8" s="115" t="s">
        <v>139</v>
      </c>
      <c r="D8" s="116"/>
      <c r="E8" s="117" t="s">
        <v>140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7" t="s">
        <v>143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145</v>
      </c>
      <c r="AL8" s="130"/>
      <c r="AM8" s="130"/>
      <c r="AN8" s="130"/>
      <c r="AO8" s="37" t="s">
        <v>11</v>
      </c>
      <c r="AP8" s="131" t="s">
        <v>146</v>
      </c>
      <c r="AQ8" s="130"/>
      <c r="AR8" s="130"/>
      <c r="AS8" s="132"/>
      <c r="AT8" s="233"/>
    </row>
    <row r="9" spans="1:51" ht="14.4" customHeight="1">
      <c r="A9" s="75" t="s">
        <v>82</v>
      </c>
      <c r="B9" s="76"/>
      <c r="C9" s="112" t="s">
        <v>147</v>
      </c>
      <c r="D9" s="113"/>
      <c r="E9" s="88" t="s">
        <v>148</v>
      </c>
      <c r="F9" s="89"/>
      <c r="G9" s="68">
        <v>501484422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141</v>
      </c>
      <c r="S9" s="86"/>
      <c r="T9" s="86"/>
      <c r="U9" s="86"/>
      <c r="V9" s="27" t="s">
        <v>8</v>
      </c>
      <c r="W9" s="83" t="s">
        <v>151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5" t="s">
        <v>157</v>
      </c>
      <c r="AM9" s="126"/>
      <c r="AN9" s="126"/>
      <c r="AO9" s="126"/>
      <c r="AP9" s="126"/>
      <c r="AQ9" s="126"/>
      <c r="AR9" s="126"/>
      <c r="AS9" s="36" t="s">
        <v>126</v>
      </c>
      <c r="AT9" s="234">
        <v>33</v>
      </c>
    </row>
    <row r="10" spans="1:51" ht="18" customHeight="1">
      <c r="A10" s="75"/>
      <c r="B10" s="76"/>
      <c r="C10" s="115" t="s">
        <v>149</v>
      </c>
      <c r="D10" s="116"/>
      <c r="E10" s="117" t="s">
        <v>150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152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5"/>
      <c r="AK10" s="129" t="s">
        <v>153</v>
      </c>
      <c r="AL10" s="130"/>
      <c r="AM10" s="130"/>
      <c r="AN10" s="130"/>
      <c r="AO10" s="37" t="s">
        <v>127</v>
      </c>
      <c r="AP10" s="131" t="s">
        <v>154</v>
      </c>
      <c r="AQ10" s="130"/>
      <c r="AR10" s="130"/>
      <c r="AS10" s="132"/>
      <c r="AT10" s="234"/>
    </row>
    <row r="11" spans="1:51" ht="14.4" customHeight="1">
      <c r="A11" s="75" t="s">
        <v>83</v>
      </c>
      <c r="B11" s="76"/>
      <c r="C11" s="112" t="s">
        <v>147</v>
      </c>
      <c r="D11" s="113"/>
      <c r="E11" s="88" t="s">
        <v>155</v>
      </c>
      <c r="F11" s="89"/>
      <c r="G11" s="68">
        <v>523251231</v>
      </c>
      <c r="H11" s="68"/>
      <c r="I11" s="68"/>
      <c r="J11" s="68"/>
      <c r="K11" s="68"/>
      <c r="L11" s="68"/>
      <c r="M11" s="122" t="s">
        <v>211</v>
      </c>
      <c r="N11" s="68"/>
      <c r="O11" s="68"/>
      <c r="P11" s="65" t="s">
        <v>7</v>
      </c>
      <c r="Q11" s="66"/>
      <c r="R11" s="85" t="s">
        <v>141</v>
      </c>
      <c r="S11" s="86"/>
      <c r="T11" s="86"/>
      <c r="U11" s="86"/>
      <c r="V11" s="27" t="s">
        <v>8</v>
      </c>
      <c r="W11" s="83" t="s">
        <v>151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5" t="s">
        <v>157</v>
      </c>
      <c r="AM11" s="126"/>
      <c r="AN11" s="126"/>
      <c r="AO11" s="126"/>
      <c r="AP11" s="126"/>
      <c r="AQ11" s="126"/>
      <c r="AR11" s="126"/>
      <c r="AS11" s="36" t="s">
        <v>126</v>
      </c>
      <c r="AT11" s="234">
        <v>32</v>
      </c>
    </row>
    <row r="12" spans="1:51" ht="18" customHeight="1">
      <c r="A12" s="75"/>
      <c r="B12" s="76"/>
      <c r="C12" s="115" t="s">
        <v>149</v>
      </c>
      <c r="D12" s="116"/>
      <c r="E12" s="117" t="s">
        <v>156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152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5"/>
      <c r="AK12" s="129" t="s">
        <v>158</v>
      </c>
      <c r="AL12" s="130"/>
      <c r="AM12" s="130"/>
      <c r="AN12" s="130"/>
      <c r="AO12" s="37" t="s">
        <v>127</v>
      </c>
      <c r="AP12" s="131" t="s">
        <v>159</v>
      </c>
      <c r="AQ12" s="130"/>
      <c r="AR12" s="130"/>
      <c r="AS12" s="132"/>
      <c r="AT12" s="234"/>
    </row>
    <row r="13" spans="1:51" ht="15" customHeight="1">
      <c r="A13" s="75" t="s">
        <v>84</v>
      </c>
      <c r="B13" s="76"/>
      <c r="C13" s="112" t="s">
        <v>200</v>
      </c>
      <c r="D13" s="113"/>
      <c r="E13" s="88" t="s">
        <v>201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5"/>
    </row>
    <row r="14" spans="1:51" ht="18" customHeight="1">
      <c r="A14" s="75"/>
      <c r="B14" s="76"/>
      <c r="C14" s="115" t="s">
        <v>202</v>
      </c>
      <c r="D14" s="116"/>
      <c r="E14" s="117" t="s">
        <v>203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5"/>
    </row>
    <row r="15" spans="1:51" ht="15" customHeight="1">
      <c r="A15" s="123" t="s">
        <v>98</v>
      </c>
      <c r="B15" s="76"/>
      <c r="C15" s="112" t="s">
        <v>137</v>
      </c>
      <c r="D15" s="113"/>
      <c r="E15" s="88" t="s">
        <v>138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141</v>
      </c>
      <c r="S15" s="86"/>
      <c r="T15" s="86"/>
      <c r="U15" s="86"/>
      <c r="V15" s="27" t="s">
        <v>8</v>
      </c>
      <c r="W15" s="83" t="s">
        <v>142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5" t="s">
        <v>144</v>
      </c>
      <c r="AM15" s="126"/>
      <c r="AN15" s="126"/>
      <c r="AO15" s="126"/>
      <c r="AP15" s="126"/>
      <c r="AQ15" s="126"/>
      <c r="AR15" s="126"/>
      <c r="AS15" s="36" t="s">
        <v>126</v>
      </c>
      <c r="AT15" s="234">
        <v>63</v>
      </c>
    </row>
    <row r="16" spans="1:51" ht="18" customHeight="1">
      <c r="A16" s="75"/>
      <c r="B16" s="76"/>
      <c r="C16" s="115" t="s">
        <v>139</v>
      </c>
      <c r="D16" s="116"/>
      <c r="E16" s="117" t="s">
        <v>140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7" t="s">
        <v>143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5"/>
      <c r="AK16" s="129" t="s">
        <v>145</v>
      </c>
      <c r="AL16" s="130"/>
      <c r="AM16" s="130"/>
      <c r="AN16" s="130"/>
      <c r="AO16" s="37" t="s">
        <v>127</v>
      </c>
      <c r="AP16" s="131" t="s">
        <v>146</v>
      </c>
      <c r="AQ16" s="130"/>
      <c r="AR16" s="130"/>
      <c r="AS16" s="132"/>
      <c r="AT16" s="234"/>
    </row>
    <row r="17" spans="1:46">
      <c r="A17" s="75" t="s">
        <v>0</v>
      </c>
      <c r="B17" s="76"/>
      <c r="C17" s="137" t="str">
        <f>IF(P16="","",P16)</f>
        <v>四街道市下志津新田2545-735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37" t="str">
        <f>IF(AL15="","",AL15&amp;"-"&amp;AK16&amp;"-"&amp;AP16)</f>
        <v>090-5301-5624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 t="s">
        <v>144</v>
      </c>
      <c r="D21" s="54"/>
      <c r="E21" s="54">
        <v>5301</v>
      </c>
      <c r="F21" s="54"/>
      <c r="G21" s="54">
        <v>5624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3" t="s">
        <v>99</v>
      </c>
      <c r="Q23" s="119"/>
      <c r="R23" s="119"/>
      <c r="S23" s="119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8" t="s">
        <v>103</v>
      </c>
      <c r="D24" s="149"/>
      <c r="E24" s="150" t="s">
        <v>104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36" t="s">
        <v>180</v>
      </c>
      <c r="C25" s="112" t="s">
        <v>164</v>
      </c>
      <c r="D25" s="113"/>
      <c r="E25" s="88" t="s">
        <v>165</v>
      </c>
      <c r="F25" s="89"/>
      <c r="G25" s="99">
        <v>6</v>
      </c>
      <c r="H25" s="95"/>
      <c r="I25" s="93" t="s">
        <v>177</v>
      </c>
      <c r="J25" s="94"/>
      <c r="K25" s="94"/>
      <c r="L25" s="95"/>
      <c r="M25" s="99">
        <v>522854303</v>
      </c>
      <c r="N25" s="94"/>
      <c r="O25" s="95"/>
      <c r="P25" s="99">
        <v>156</v>
      </c>
      <c r="Q25" s="94"/>
      <c r="R25" s="94"/>
      <c r="S25" s="94"/>
      <c r="T25" s="100"/>
      <c r="U25" s="1"/>
      <c r="V25" s="1"/>
      <c r="W25" s="1"/>
      <c r="X25" s="1"/>
      <c r="Y25" s="102">
        <v>11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166</v>
      </c>
      <c r="D26" s="116"/>
      <c r="E26" s="117" t="s">
        <v>167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12" t="s">
        <v>160</v>
      </c>
      <c r="D27" s="113"/>
      <c r="E27" s="88" t="s">
        <v>161</v>
      </c>
      <c r="F27" s="89"/>
      <c r="G27" s="99">
        <v>6</v>
      </c>
      <c r="H27" s="95"/>
      <c r="I27" s="93" t="s">
        <v>176</v>
      </c>
      <c r="J27" s="94"/>
      <c r="K27" s="94"/>
      <c r="L27" s="95"/>
      <c r="M27" s="99">
        <v>522854297</v>
      </c>
      <c r="N27" s="94"/>
      <c r="O27" s="95"/>
      <c r="P27" s="99">
        <v>140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162</v>
      </c>
      <c r="D28" s="116"/>
      <c r="E28" s="117" t="s">
        <v>163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12" t="s">
        <v>189</v>
      </c>
      <c r="D29" s="113"/>
      <c r="E29" s="88" t="s">
        <v>190</v>
      </c>
      <c r="F29" s="89"/>
      <c r="G29" s="99">
        <v>6</v>
      </c>
      <c r="H29" s="95"/>
      <c r="I29" s="93" t="s">
        <v>197</v>
      </c>
      <c r="J29" s="94"/>
      <c r="K29" s="94"/>
      <c r="L29" s="95"/>
      <c r="M29" s="99">
        <v>524281466</v>
      </c>
      <c r="N29" s="94"/>
      <c r="O29" s="95"/>
      <c r="P29" s="99">
        <v>154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191</v>
      </c>
      <c r="D30" s="116"/>
      <c r="E30" s="117" t="s">
        <v>192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2" t="s">
        <v>204</v>
      </c>
      <c r="D31" s="113"/>
      <c r="E31" s="88" t="s">
        <v>205</v>
      </c>
      <c r="F31" s="89"/>
      <c r="G31" s="99">
        <v>6</v>
      </c>
      <c r="H31" s="95"/>
      <c r="I31" s="93" t="s">
        <v>209</v>
      </c>
      <c r="J31" s="94"/>
      <c r="K31" s="94"/>
      <c r="L31" s="95"/>
      <c r="M31" s="99">
        <v>525055363</v>
      </c>
      <c r="N31" s="94"/>
      <c r="O31" s="95"/>
      <c r="P31" s="99">
        <v>160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206</v>
      </c>
      <c r="D32" s="116"/>
      <c r="E32" s="117" t="s">
        <v>207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2" t="s">
        <v>168</v>
      </c>
      <c r="D33" s="113"/>
      <c r="E33" s="88" t="s">
        <v>169</v>
      </c>
      <c r="F33" s="89"/>
      <c r="G33" s="99">
        <v>5</v>
      </c>
      <c r="H33" s="95"/>
      <c r="I33" s="93" t="s">
        <v>178</v>
      </c>
      <c r="J33" s="94"/>
      <c r="K33" s="94"/>
      <c r="L33" s="95"/>
      <c r="M33" s="99">
        <v>522854310</v>
      </c>
      <c r="N33" s="94"/>
      <c r="O33" s="95"/>
      <c r="P33" s="99">
        <v>142</v>
      </c>
      <c r="Q33" s="94"/>
      <c r="R33" s="94"/>
      <c r="S33" s="94"/>
      <c r="T33" s="100"/>
      <c r="U33" s="1"/>
      <c r="V33" s="1"/>
      <c r="W33" s="1"/>
      <c r="X33" s="1"/>
      <c r="Y33" s="201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170</v>
      </c>
      <c r="D34" s="116"/>
      <c r="E34" s="117" t="s">
        <v>171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2"/>
      <c r="Z34" s="154"/>
      <c r="AA34" s="154"/>
      <c r="AB34" s="154"/>
      <c r="AC34" s="154"/>
      <c r="AD34" s="154"/>
      <c r="AE34" s="154"/>
      <c r="AF34" s="154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12" t="s">
        <v>172</v>
      </c>
      <c r="D35" s="113"/>
      <c r="E35" s="88" t="s">
        <v>173</v>
      </c>
      <c r="F35" s="89"/>
      <c r="G35" s="99">
        <v>5</v>
      </c>
      <c r="H35" s="95"/>
      <c r="I35" s="93" t="s">
        <v>179</v>
      </c>
      <c r="J35" s="94"/>
      <c r="K35" s="94"/>
      <c r="L35" s="95"/>
      <c r="M35" s="99">
        <v>522949504</v>
      </c>
      <c r="N35" s="94"/>
      <c r="O35" s="95"/>
      <c r="P35" s="99">
        <v>147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174</v>
      </c>
      <c r="D36" s="116"/>
      <c r="E36" s="117" t="s">
        <v>175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2" t="s">
        <v>193</v>
      </c>
      <c r="D37" s="113"/>
      <c r="E37" s="88" t="s">
        <v>194</v>
      </c>
      <c r="F37" s="89"/>
      <c r="G37" s="99">
        <v>5</v>
      </c>
      <c r="H37" s="95"/>
      <c r="I37" s="93" t="s">
        <v>198</v>
      </c>
      <c r="J37" s="94"/>
      <c r="K37" s="94"/>
      <c r="L37" s="95"/>
      <c r="M37" s="99">
        <v>523412830</v>
      </c>
      <c r="N37" s="94"/>
      <c r="O37" s="95"/>
      <c r="P37" s="99">
        <v>145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195</v>
      </c>
      <c r="D38" s="116"/>
      <c r="E38" s="117" t="s">
        <v>196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12" t="s">
        <v>185</v>
      </c>
      <c r="D39" s="113"/>
      <c r="E39" s="88" t="s">
        <v>186</v>
      </c>
      <c r="F39" s="89"/>
      <c r="G39" s="99">
        <v>4</v>
      </c>
      <c r="H39" s="95"/>
      <c r="I39" s="93" t="s">
        <v>199</v>
      </c>
      <c r="J39" s="94"/>
      <c r="K39" s="94"/>
      <c r="L39" s="95"/>
      <c r="M39" s="99">
        <v>524281473</v>
      </c>
      <c r="N39" s="94"/>
      <c r="O39" s="95"/>
      <c r="P39" s="99">
        <v>138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187</v>
      </c>
      <c r="D40" s="116"/>
      <c r="E40" s="117" t="s">
        <v>188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13</v>
      </c>
      <c r="C41" s="112" t="s">
        <v>181</v>
      </c>
      <c r="D41" s="113"/>
      <c r="E41" s="88" t="s">
        <v>182</v>
      </c>
      <c r="F41" s="89"/>
      <c r="G41" s="99">
        <v>5</v>
      </c>
      <c r="H41" s="95"/>
      <c r="I41" s="93" t="s">
        <v>184</v>
      </c>
      <c r="J41" s="94"/>
      <c r="K41" s="94"/>
      <c r="L41" s="95"/>
      <c r="M41" s="99">
        <v>521477671</v>
      </c>
      <c r="N41" s="94"/>
      <c r="O41" s="95"/>
      <c r="P41" s="99">
        <v>149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183</v>
      </c>
      <c r="D42" s="116"/>
      <c r="E42" s="117" t="s">
        <v>208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/>
      <c r="C43" s="112"/>
      <c r="D43" s="113"/>
      <c r="E43" s="88"/>
      <c r="F43" s="89"/>
      <c r="G43" s="99"/>
      <c r="H43" s="95"/>
      <c r="I43" s="93"/>
      <c r="J43" s="94"/>
      <c r="K43" s="94"/>
      <c r="L43" s="95"/>
      <c r="M43" s="99"/>
      <c r="N43" s="94"/>
      <c r="O43" s="95"/>
      <c r="P43" s="99"/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/>
      <c r="D44" s="116"/>
      <c r="E44" s="117"/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/>
      <c r="C45" s="112"/>
      <c r="D45" s="113"/>
      <c r="E45" s="88"/>
      <c r="F45" s="89"/>
      <c r="G45" s="99"/>
      <c r="H45" s="95"/>
      <c r="I45" s="93"/>
      <c r="J45" s="94"/>
      <c r="K45" s="94"/>
      <c r="L45" s="95"/>
      <c r="M45" s="99"/>
      <c r="N45" s="94"/>
      <c r="O45" s="95"/>
      <c r="P45" s="99"/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/>
      <c r="D46" s="116"/>
      <c r="E46" s="117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/>
      <c r="C47" s="112"/>
      <c r="D47" s="113"/>
      <c r="E47" s="88"/>
      <c r="F47" s="89"/>
      <c r="G47" s="99"/>
      <c r="H47" s="95"/>
      <c r="I47" s="93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/>
      <c r="D48" s="158"/>
      <c r="E48" s="159"/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6">
        <v>13</v>
      </c>
      <c r="B49" s="217"/>
      <c r="C49" s="219"/>
      <c r="D49" s="220"/>
      <c r="E49" s="220"/>
      <c r="F49" s="221"/>
      <c r="G49" s="208"/>
      <c r="H49" s="210"/>
      <c r="I49" s="208"/>
      <c r="J49" s="209"/>
      <c r="K49" s="209"/>
      <c r="L49" s="210"/>
      <c r="M49" s="208"/>
      <c r="N49" s="209"/>
      <c r="O49" s="210"/>
      <c r="P49" s="208"/>
      <c r="Q49" s="209"/>
      <c r="R49" s="209"/>
      <c r="S49" s="209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8"/>
      <c r="C50" s="222"/>
      <c r="D50" s="223"/>
      <c r="E50" s="223"/>
      <c r="F50" s="224"/>
      <c r="G50" s="211"/>
      <c r="H50" s="213"/>
      <c r="I50" s="211"/>
      <c r="J50" s="212"/>
      <c r="K50" s="212"/>
      <c r="L50" s="213"/>
      <c r="M50" s="211"/>
      <c r="N50" s="212"/>
      <c r="O50" s="213"/>
      <c r="P50" s="211"/>
      <c r="Q50" s="212"/>
      <c r="R50" s="212"/>
      <c r="S50" s="212"/>
      <c r="T50" s="21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7"/>
      <c r="C51" s="219"/>
      <c r="D51" s="220"/>
      <c r="E51" s="220"/>
      <c r="F51" s="221"/>
      <c r="G51" s="208"/>
      <c r="H51" s="210"/>
      <c r="I51" s="208"/>
      <c r="J51" s="209"/>
      <c r="K51" s="209"/>
      <c r="L51" s="210"/>
      <c r="M51" s="208"/>
      <c r="N51" s="209"/>
      <c r="O51" s="210"/>
      <c r="P51" s="208"/>
      <c r="Q51" s="209"/>
      <c r="R51" s="209"/>
      <c r="S51" s="209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9"/>
      <c r="C52" s="230"/>
      <c r="D52" s="231"/>
      <c r="E52" s="231"/>
      <c r="F52" s="232"/>
      <c r="G52" s="225"/>
      <c r="H52" s="226"/>
      <c r="I52" s="225"/>
      <c r="J52" s="227"/>
      <c r="K52" s="227"/>
      <c r="L52" s="226"/>
      <c r="M52" s="225"/>
      <c r="N52" s="227"/>
      <c r="O52" s="226"/>
      <c r="P52" s="225"/>
      <c r="Q52" s="227"/>
      <c r="R52" s="227"/>
      <c r="S52" s="227"/>
      <c r="T52" s="22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5" t="s">
        <v>212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36">
        <f>LEN(A55)</f>
        <v>112</v>
      </c>
      <c r="W55" s="237"/>
      <c r="X55" s="237"/>
      <c r="Y55" s="237"/>
      <c r="Z55" s="237"/>
      <c r="AA55" s="237"/>
      <c r="AB55" s="237"/>
      <c r="AC55" s="237"/>
      <c r="AD55" s="237"/>
      <c r="AE55" s="237"/>
      <c r="AF55" s="23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39370078740157483" right="0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男子</v>
      </c>
      <c r="I5" s="9">
        <f>入力!Y25</f>
        <v>11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14002</v>
      </c>
      <c r="B7" s="13" t="str">
        <f>IF(入力!C3="","",入力!C3)</f>
        <v>クローバー・V四街道</v>
      </c>
      <c r="C7" s="13" t="str">
        <f>IF(入力!C2="","",入力!C2)</f>
        <v>クローバー・ブイ　ヨツカイドウ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</v>
      </c>
      <c r="S7" s="13" t="str">
        <f>IF(入力!AE5="","",入力!AE5)</f>
        <v>四街道</v>
      </c>
      <c r="T7" s="13"/>
      <c r="U7" s="13">
        <f>IF(入力!C4="","",入力!C4)</f>
        <v>430629457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</v>
      </c>
      <c r="D16" s="13" t="str">
        <f>IF(入力!E8="","",入力!E8)</f>
        <v>公栄</v>
      </c>
      <c r="E16" s="13" t="str">
        <f>IF(入力!C7="","",入力!C7)</f>
        <v>ハラ</v>
      </c>
      <c r="F16" s="13" t="str">
        <f>IF(入力!E7="","",入力!E7)</f>
        <v>キミエ</v>
      </c>
      <c r="G16" s="13">
        <f>IF(入力!G7="","",入力!G7)</f>
        <v>507226982</v>
      </c>
      <c r="H16" s="13">
        <f>IF(入力!J7="","",入力!J7)</f>
        <v>15023</v>
      </c>
      <c r="I16" s="13" t="str">
        <f>IF(入力!M7="","",入力!M7)</f>
        <v>000217618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0006</v>
      </c>
      <c r="T16" s="13" t="str">
        <f>IF(入力!P8="","",入力!P8)</f>
        <v>四街道市下志津新田2545-735</v>
      </c>
      <c r="U16" s="13" t="str">
        <f>IF(入力!AL7="","",入力!AL7)</f>
        <v>090</v>
      </c>
      <c r="V16" s="13" t="str">
        <f>IF(入力!AK8="","",入力!AK8)</f>
        <v>5301</v>
      </c>
      <c r="W16" s="13" t="str">
        <f>IF(入力!AP8="","",入力!AP8)</f>
        <v>5624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林</v>
      </c>
      <c r="D17" s="13" t="str">
        <f>IF(入力!E10="","",入力!E10)</f>
        <v>聖敏</v>
      </c>
      <c r="E17" s="13" t="str">
        <f>IF(入力!C9="","",入力!C9)</f>
        <v>ハヤシ</v>
      </c>
      <c r="F17" s="13" t="str">
        <f>IF(入力!E9="","",入力!E9)</f>
        <v>キヨトシ</v>
      </c>
      <c r="G17" s="13">
        <f>IF(入力!G9="","",入力!G9)</f>
        <v>501484422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0016</v>
      </c>
      <c r="T17" s="13" t="str">
        <f>IF(入力!P10="","",入力!P10)</f>
        <v>四街道市もねの里3-21-3</v>
      </c>
      <c r="U17" s="13" t="str">
        <f>IF(入力!AL9="","",入力!AL9)</f>
        <v>080</v>
      </c>
      <c r="V17" s="13" t="str">
        <f>IF(入力!AK10="","",入力!AK10)</f>
        <v>1196</v>
      </c>
      <c r="W17" s="13" t="str">
        <f>IF(入力!AP10="","",入力!AP10)</f>
        <v>0273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</v>
      </c>
      <c r="D20" s="13" t="str">
        <f>IF(入力!E12="","",入力!E12)</f>
        <v>綾乃</v>
      </c>
      <c r="E20" s="13" t="str">
        <f>IF(入力!C11="","",入力!C11)</f>
        <v>ハヤシ</v>
      </c>
      <c r="F20" s="13" t="str">
        <f>IF(入力!E11="","",入力!E11)</f>
        <v>アヤノ</v>
      </c>
      <c r="G20" s="13">
        <f>IF(入力!G11="","",入力!G11)</f>
        <v>523251231</v>
      </c>
      <c r="H20" s="13" t="str">
        <f>IF(入力!J11="","",入力!J11)</f>
        <v/>
      </c>
      <c r="I20" s="13" t="str">
        <f>IF(入力!M11="","",入力!M11)</f>
        <v>000563822</v>
      </c>
      <c r="J20" s="13"/>
      <c r="K20" s="13"/>
      <c r="L20" s="13">
        <f>IF(入力!AT11="","",入力!AT11)</f>
        <v>32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0016</v>
      </c>
      <c r="T20" s="13" t="str">
        <f>IF(入力!P12="","",入力!P12)</f>
        <v>四街道市もねの里3-21-3</v>
      </c>
      <c r="U20" s="13" t="str">
        <f>IF(入力!AL11="","",入力!AL11)</f>
        <v>080</v>
      </c>
      <c r="V20" s="13" t="str">
        <f>IF(入力!AK12="","",入力!AK12)</f>
        <v>5197</v>
      </c>
      <c r="W20" s="13" t="str">
        <f>IF(入力!AP12="","",入力!AP12)</f>
        <v>1580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</v>
      </c>
      <c r="D22" s="13" t="str">
        <f>IF(入力!E16="","",入力!E16)</f>
        <v>公栄</v>
      </c>
      <c r="E22" s="13" t="str">
        <f>IF(入力!C15="","",入力!C15)</f>
        <v>ハラ</v>
      </c>
      <c r="F22" s="13" t="str">
        <f>IF(入力!E15="","",入力!E15)</f>
        <v>キミエ</v>
      </c>
      <c r="G22" s="13"/>
      <c r="H22" s="13"/>
      <c r="I22" s="13"/>
      <c r="J22" s="13"/>
      <c r="K22" s="13"/>
      <c r="L22" s="13">
        <f>IF(入力!AT15="","",入力!AT15)</f>
        <v>63</v>
      </c>
      <c r="M22" s="13"/>
      <c r="N22" s="13" t="str">
        <f>IF(入力!C21="","",入力!C21)</f>
        <v>090</v>
      </c>
      <c r="O22" s="13">
        <f>IF(入力!E21="","",入力!E21)</f>
        <v>5301</v>
      </c>
      <c r="P22" s="13">
        <f>IF(入力!G21="","",入力!G21)</f>
        <v>5624</v>
      </c>
      <c r="Q22" s="13"/>
      <c r="R22" s="13" t="str">
        <f>IF(入力!R15="","",入力!R15)</f>
        <v>284</v>
      </c>
      <c r="S22" s="13" t="str">
        <f>IF(入力!W15="","",入力!W15)</f>
        <v>0006</v>
      </c>
      <c r="T22" s="13" t="str">
        <f>IF(入力!P16="","",入力!P16)</f>
        <v>四街道市下志津新田2545-735</v>
      </c>
      <c r="U22" s="13" t="str">
        <f>IF(入力!AL15="","",入力!AL15)</f>
        <v>090</v>
      </c>
      <c r="V22" s="13" t="str">
        <f>IF(入力!AK16="","",入力!AK16)</f>
        <v>5301</v>
      </c>
      <c r="W22" s="13" t="str">
        <f>IF(入力!AP16="","",入力!AP16)</f>
        <v>5624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金井</v>
      </c>
      <c r="D23" s="13" t="str">
        <f>IF(入力!$E$14="","",入力!$E$14)</f>
        <v>健一</v>
      </c>
      <c r="E23" s="13" t="str">
        <f>IF(入力!$C$13="","",入力!$C$13)</f>
        <v>カナイ</v>
      </c>
      <c r="F23" s="13" t="str">
        <f>IF(入力!$E$13="","",入力!$E$13)</f>
        <v>ケンイチ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中野</v>
      </c>
      <c r="D24" s="51" t="str">
        <f>VLOOKUP($B$51,$A$53:$F$352,4)</f>
        <v>隆一朗</v>
      </c>
      <c r="E24" s="51" t="str">
        <f>VLOOKUP($B$51,$A$53:$F$352,5)</f>
        <v>ナカノ</v>
      </c>
      <c r="F24" s="51" t="str">
        <f>VLOOKUP($B$51,$A$53:$F$352,6)</f>
        <v>リュウイチロウ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中野</v>
      </c>
      <c r="D53" s="13" t="str">
        <f>IF(入力!E26="","",入力!E26)</f>
        <v>隆一朗</v>
      </c>
      <c r="E53" s="13" t="str">
        <f>IF(入力!C25="","",入力!C25)</f>
        <v>ナカノ</v>
      </c>
      <c r="F53" s="13" t="str">
        <f>IF(入力!E25="","",入力!E25)</f>
        <v>リュウイチロウ</v>
      </c>
      <c r="G53" s="13">
        <f>IF(入力!M25="","",入力!M25)</f>
        <v>522854303</v>
      </c>
      <c r="H53" s="13" t="str">
        <f>IF(入力!I25="","",入力!I25)</f>
        <v>四街道市立四街道小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匠</v>
      </c>
      <c r="E54" s="13" t="str">
        <f>IF(入力!C27="","",入力!C27)</f>
        <v>サトウ</v>
      </c>
      <c r="F54" s="13" t="str">
        <f>IF(入力!E27="","",入力!E27)</f>
        <v>タクミ</v>
      </c>
      <c r="G54" s="13">
        <f>IF(入力!M27="","",入力!M27)</f>
        <v>522854297</v>
      </c>
      <c r="H54" s="13" t="str">
        <f>IF(入力!I27="","",入力!I27)</f>
        <v>四街道市立中央小</v>
      </c>
      <c r="I54" s="13">
        <f>IF(入力!G27="","",入力!G27)</f>
        <v>6</v>
      </c>
      <c r="J54" s="13">
        <f>IF(入力!P27="","",入力!P27)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金井</v>
      </c>
      <c r="D55" s="13" t="str">
        <f>IF(入力!E30="","",入力!E30)</f>
        <v>佑斗</v>
      </c>
      <c r="E55" s="13" t="str">
        <f>IF(入力!C29="","",入力!C29)</f>
        <v>カナイ</v>
      </c>
      <c r="F55" s="13" t="str">
        <f>IF(入力!E29="","",入力!E29)</f>
        <v>ユウト</v>
      </c>
      <c r="G55" s="13">
        <f>IF(入力!M29="","",入力!M29)</f>
        <v>524281466</v>
      </c>
      <c r="H55" s="13" t="str">
        <f>IF(入力!I29="","",入力!I29)</f>
        <v>四街道市立中央小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龍見</v>
      </c>
      <c r="D56" s="13" t="str">
        <f>IF(入力!E32="","",入力!E32)</f>
        <v>颯</v>
      </c>
      <c r="E56" s="13" t="str">
        <f>IF(入力!C31="","",入力!C31)</f>
        <v>タツミ</v>
      </c>
      <c r="F56" s="13" t="str">
        <f>IF(入力!E31="","",入力!E31)</f>
        <v>ハヤテ</v>
      </c>
      <c r="G56" s="13">
        <f>IF(入力!M31="","",入力!M31)</f>
        <v>525055363</v>
      </c>
      <c r="H56" s="13" t="str">
        <f>IF(入力!I31="","",入力!I31)</f>
        <v>四街道市立和良比小</v>
      </c>
      <c r="I56" s="13">
        <f>IF(入力!G31="","",入力!G31)</f>
        <v>6</v>
      </c>
      <c r="J56" s="13">
        <f>IF(入力!P31="","",入力!P31)</f>
        <v>160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石田</v>
      </c>
      <c r="D57" s="13" t="str">
        <f>IF(入力!E34="","",入力!E34)</f>
        <v>響士</v>
      </c>
      <c r="E57" s="13" t="str">
        <f>IF(入力!C33="","",入力!C33)</f>
        <v>イシダ</v>
      </c>
      <c r="F57" s="13" t="str">
        <f>IF(入力!E33="","",入力!E33)</f>
        <v>ヒビト</v>
      </c>
      <c r="G57" s="13">
        <f>IF(入力!M33="","",入力!M33)</f>
        <v>522854310</v>
      </c>
      <c r="H57" s="13" t="str">
        <f>IF(入力!I33="","",入力!I33)</f>
        <v>四街道市立四和小</v>
      </c>
      <c r="I57" s="13">
        <f>IF(入力!G33="","",入力!G33)</f>
        <v>5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石川</v>
      </c>
      <c r="D58" s="13" t="str">
        <f>IF(入力!E36="","",入力!E36)</f>
        <v>蒼真</v>
      </c>
      <c r="E58" s="13" t="str">
        <f>IF(入力!C35="","",入力!C35)</f>
        <v>イシカワ</v>
      </c>
      <c r="F58" s="13" t="str">
        <f>IF(入力!E35="","",入力!E35)</f>
        <v>ソウマ</v>
      </c>
      <c r="G58" s="13">
        <f>IF(入力!M35="","",入力!M35)</f>
        <v>522949504</v>
      </c>
      <c r="H58" s="13" t="str">
        <f>IF(入力!I35="","",入力!I35)</f>
        <v>四街道市立四和小</v>
      </c>
      <c r="I58" s="13">
        <f>IF(入力!G35="","",入力!G35)</f>
        <v>5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成毛</v>
      </c>
      <c r="D59" s="13" t="str">
        <f>IF(入力!E38="","",入力!E38)</f>
        <v>駿平</v>
      </c>
      <c r="E59" s="13" t="str">
        <f>IF(入力!C37="","",入力!C37)</f>
        <v>ナリケ</v>
      </c>
      <c r="F59" s="13" t="str">
        <f>IF(入力!E37="","",入力!E37)</f>
        <v>シュンペイ</v>
      </c>
      <c r="G59" s="13">
        <f>IF(入力!M37="","",入力!M37)</f>
        <v>523412830</v>
      </c>
      <c r="H59" s="13" t="str">
        <f>IF(入力!I37="","",入力!I37)</f>
        <v>四街道市立四街道小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杉﨑</v>
      </c>
      <c r="D60" s="13" t="str">
        <f>IF(入力!E40="","",入力!E40)</f>
        <v>斗和</v>
      </c>
      <c r="E60" s="13" t="str">
        <f>IF(入力!C39="","",入力!C39)</f>
        <v>スギサキ</v>
      </c>
      <c r="F60" s="13" t="str">
        <f>IF(入力!E39="","",入力!E39)</f>
        <v>トワ</v>
      </c>
      <c r="G60" s="13">
        <f>IF(入力!M39="","",入力!M39)</f>
        <v>524281473</v>
      </c>
      <c r="H60" s="13" t="str">
        <f>IF(入力!I39="","",入力!I39)</f>
        <v>千葉市立北貝塚小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13</v>
      </c>
      <c r="C61" s="13" t="str">
        <f>IF(入力!C42="","",入力!C42)</f>
        <v>福澤</v>
      </c>
      <c r="D61" s="13" t="str">
        <f>IF(入力!E42="","",入力!E42)</f>
        <v>輝空</v>
      </c>
      <c r="E61" s="13" t="str">
        <f>IF(入力!C41="","",入力!C41)</f>
        <v>フクザワ</v>
      </c>
      <c r="F61" s="13" t="str">
        <f>IF(入力!E41="","",入力!E41)</f>
        <v>ソラ</v>
      </c>
      <c r="G61" s="13">
        <f>IF(入力!M41="","",入力!M41)</f>
        <v>521477671</v>
      </c>
      <c r="H61" s="13" t="str">
        <f>IF(入力!I41="","",入力!I41)</f>
        <v>千葉市立千城台わかば小</v>
      </c>
      <c r="I61" s="13">
        <f>IF(入力!G41="","",入力!G41)</f>
        <v>5</v>
      </c>
      <c r="J61" s="13">
        <f>IF(入力!P41="","",入力!P41)</f>
        <v>149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公栄 原</cp:lastModifiedBy>
  <cp:lastPrinted>2025-05-14T23:53:43Z</cp:lastPrinted>
  <dcterms:created xsi:type="dcterms:W3CDTF">2014-04-05T09:56:00Z</dcterms:created>
  <dcterms:modified xsi:type="dcterms:W3CDTF">2025-09-09T00:08:42Z</dcterms:modified>
</cp:coreProperties>
</file>