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申込書\新人戦(男子)\"/>
    </mc:Choice>
  </mc:AlternateContent>
  <xr:revisionPtr revIDLastSave="0" documentId="13_ncr:1_{2166588C-BD42-4058-A220-C49D4FDDB7CA}" xr6:coauthVersionLast="47" xr6:coauthVersionMax="47" xr10:uidLastSave="{00000000-0000-0000-0000-000000000000}"/>
  <workbookProtection lockStructure="1"/>
  <bookViews>
    <workbookView xWindow="3300" yWindow="120" windowWidth="17400" windowHeight="1474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<sst xmlns="http://schemas.openxmlformats.org/spreadsheetml/2006/main" count="271" uniqueCount="209">
  <si>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</si>
  <si>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</si>
  <si>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</si>
  <si>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</si>
  <si>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</si>
  <si>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</si>
  <si>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</si>
  <si>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</si>
  <si>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</si>
  <si>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</si>
  <si>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</si>
  <si>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</si>
  <si>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</si>
  <si>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</si>
  <si>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</si>
  <si>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</si>
  <si>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</si>
  <si>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</si>
  <si>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</si>
  <si>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</si>
  <si>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</si>
  <si>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</si>
  <si>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</si>
  <si>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</si>
  <si>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</si>
  <si>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</si>
  <si>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</si>
  <si>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</si>
  <si>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</si>
  <si>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</si>
  <si>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</si>
  <si>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</si>
  <si>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</si>
  <si>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</si>
  <si>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</si>
  <si>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</si>
  <si>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</si>
  <si>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</si>
  <si>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</si>
  <si>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</si>
  <si>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</si>
  <si>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</si>
  <si>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</si>
  <si>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</si>
  <si>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</si>
  <si>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</si>
  <si>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</si>
  <si>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</si>
  <si>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</si>
  <si>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</si>
  <si>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</si>
  <si>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</si>
  <si>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</si>
  <si>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</si>
  <si>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</si>
  <si>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</si>
  <si>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</si>
  <si>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</si>
  <si>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</si>
  <si>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</si>
  <si>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</si>
  <si>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</si>
  <si>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</si>
  <si>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</si>
  <si>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</si>
  <si>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</si>
  <si>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</si>
  <si>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</si>
  <si>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</si>
  <si>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</si>
  <si>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</si>
  <si>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</si>
  <si>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</si>
  <si>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</si>
  <si>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</si>
  <si>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</si>
  <si>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</si>
  <si>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</si>
  <si>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</si>
  <si>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</si>
  <si>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</si>
  <si>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</si>
  <si>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</si>
  <si>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</si>
  <si>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</si>
  <si>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</si>
  <si>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</si>
  <si>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</si>
  <si>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</si>
  <si>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</si>
  <si>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</si>
  <si>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</si>
  <si>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</si>
  <si>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</si>
  <si>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</si>
  <si>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</si>
  <si>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</si>
  <si>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</si>
  <si>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</si>
  <si>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</si>
  <si>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</si>
  <si>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</si>
  <si>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</si>
  <si>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</si>
  <si>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</si>
  <si>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</si>
  <si>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</si>
  <si>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</si>
  <si>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</si>
  <si>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</si>
  <si>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</si>
  <si>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</si>
  <si>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</si>
  <si>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</si>
  <si>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</si>
  <si>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</si>
  <si>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</si>
  <si>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</si>
  <si>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</si>
  <si>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</si>
  <si>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</si>
  <si>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</si>
  <si>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</si>
  <si>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</si>
  <si>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</si>
  <si>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</si>
  <si>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</si>
  <si>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</si>
  <si>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</si>
  <si>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</si>
  <si>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</si>
  <si>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</si>
  <si>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</si>
  <si>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</si>
  <si>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</si>
  <si>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</si>
  <si>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サワラクラブ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</si>
  <si>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</si>
  <si>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</si>
  <si>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和男</t>
    <rPh sb="0" eb="2">
      <t>カズオ</t>
    </rPh>
    <phoneticPr fontId="2"/>
  </si>
  <si>
    <t>浅野</t>
    <rPh sb="0" eb="2">
      <t>アサノ</t>
    </rPh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</si>
  <si>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</si>
  <si>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</si>
  <si>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布施</t>
    <rPh sb="0" eb="2">
      <t>フセ</t>
    </rPh>
    <phoneticPr fontId="2"/>
  </si>
  <si>
    <t>千枝</t>
    <rPh sb="0" eb="2">
      <t>チエ</t>
    </rPh>
    <phoneticPr fontId="2"/>
  </si>
  <si>
    <t>フセ</t>
    <phoneticPr fontId="2"/>
  </si>
  <si>
    <t>チエ</t>
    <phoneticPr fontId="2"/>
  </si>
  <si>
    <t>オカザワ</t>
    <phoneticPr fontId="2"/>
  </si>
  <si>
    <t>カズオ</t>
    <phoneticPr fontId="2"/>
  </si>
  <si>
    <t>アサノ</t>
    <phoneticPr fontId="2"/>
  </si>
  <si>
    <t>ホシコシ</t>
    <phoneticPr fontId="2"/>
  </si>
  <si>
    <t>ミノル</t>
    <phoneticPr fontId="2"/>
  </si>
  <si>
    <t>ユウセイ</t>
    <phoneticPr fontId="2"/>
  </si>
  <si>
    <t>裕惺</t>
    <rPh sb="0" eb="2">
      <t>ユウセイ</t>
    </rPh>
    <phoneticPr fontId="2"/>
  </si>
  <si>
    <t>仲條</t>
    <rPh sb="0" eb="2">
      <t>ナカジョウ</t>
    </rPh>
    <phoneticPr fontId="2"/>
  </si>
  <si>
    <t>類</t>
    <rPh sb="0" eb="1">
      <t>ルイ</t>
    </rPh>
    <phoneticPr fontId="2"/>
  </si>
  <si>
    <t>奏亮</t>
    <rPh sb="0" eb="2">
      <t>ソウスケ</t>
    </rPh>
    <phoneticPr fontId="2"/>
  </si>
  <si>
    <t>柴入</t>
    <rPh sb="0" eb="2">
      <t>シバイリ</t>
    </rPh>
    <phoneticPr fontId="2"/>
  </si>
  <si>
    <t>向</t>
    <rPh sb="0" eb="1">
      <t>ムカイ</t>
    </rPh>
    <phoneticPr fontId="2"/>
  </si>
  <si>
    <t>建</t>
    <rPh sb="0" eb="1">
      <t>タ</t>
    </rPh>
    <phoneticPr fontId="2"/>
  </si>
  <si>
    <t>方波見</t>
    <rPh sb="0" eb="3">
      <t>カタバミ</t>
    </rPh>
    <phoneticPr fontId="2"/>
  </si>
  <si>
    <t>禮斗</t>
    <rPh sb="0" eb="1">
      <t>ライ</t>
    </rPh>
    <rPh sb="1" eb="2">
      <t>ト</t>
    </rPh>
    <phoneticPr fontId="2"/>
  </si>
  <si>
    <t>海老澤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</si>
  <si>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</si>
  <si>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凛亮</t>
    <rPh sb="0" eb="2">
      <t>リンスケ</t>
    </rPh>
    <phoneticPr fontId="2"/>
  </si>
  <si>
    <t>日下部</t>
    <rPh sb="0" eb="3">
      <t>クサカベ</t>
    </rPh>
    <phoneticPr fontId="2"/>
  </si>
  <si>
    <t>颯眞</t>
    <rPh sb="0" eb="2">
      <t>ソウマ</t>
    </rPh>
    <phoneticPr fontId="2"/>
  </si>
  <si>
    <t>蓮斗</t>
    <rPh sb="0" eb="2">
      <t>レント</t>
    </rPh>
    <phoneticPr fontId="2"/>
  </si>
  <si>
    <t>前野</t>
    <rPh sb="0" eb="2">
      <t>マエノ</t>
    </rPh>
    <phoneticPr fontId="2"/>
  </si>
  <si>
    <t>ナカジョウ</t>
    <phoneticPr fontId="2"/>
  </si>
  <si>
    <t>シバイリ</t>
    <phoneticPr fontId="2"/>
  </si>
  <si>
    <t>ムカイ</t>
    <phoneticPr fontId="2"/>
  </si>
  <si>
    <t>カタバミ</t>
    <phoneticPr fontId="2"/>
  </si>
  <si>
    <t>エビサワ</t>
    <phoneticPr fontId="2"/>
  </si>
  <si>
    <t>クサカベ</t>
    <phoneticPr fontId="2"/>
  </si>
  <si>
    <t>ルイ</t>
    <phoneticPr fontId="2"/>
  </si>
  <si>
    <t>ソウスケ</t>
    <phoneticPr fontId="2"/>
  </si>
  <si>
    <t>タテル</t>
    <phoneticPr fontId="2"/>
  </si>
  <si>
    <t>ライト</t>
    <phoneticPr fontId="2"/>
  </si>
  <si>
    <t>ナル</t>
    <phoneticPr fontId="2"/>
  </si>
  <si>
    <t>リンスケ</t>
    <phoneticPr fontId="2"/>
  </si>
  <si>
    <t>ソウマ</t>
    <phoneticPr fontId="2"/>
  </si>
  <si>
    <t>レント</t>
    <phoneticPr fontId="2"/>
  </si>
  <si>
    <t>マエノ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</si>
  <si>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</si>
  <si>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香取市立東大戸小学校</t>
    <rPh sb="0" eb="4">
      <t>カトリシリツ</t>
    </rPh>
    <rPh sb="4" eb="5">
      <t>ヒガシ</t>
    </rPh>
    <rPh sb="5" eb="7">
      <t>オオド</t>
    </rPh>
    <rPh sb="7" eb="10">
      <t>ショウガッコウ</t>
    </rPh>
    <phoneticPr fontId="2"/>
  </si>
  <si>
    <t>香取市立小見川東小学校</t>
    <rPh sb="0" eb="4">
      <t>カトリシリツ</t>
    </rPh>
    <rPh sb="4" eb="7">
      <t>オミガワ</t>
    </rPh>
    <rPh sb="7" eb="8">
      <t>ヒガシ</t>
    </rPh>
    <rPh sb="8" eb="11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</si>
  <si>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</si>
  <si>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287</t>
    <phoneticPr fontId="2"/>
  </si>
  <si>
    <t>289</t>
    <phoneticPr fontId="2"/>
  </si>
  <si>
    <t>0031</t>
    <phoneticPr fontId="2"/>
  </si>
  <si>
    <t>0313</t>
    <phoneticPr fontId="2"/>
  </si>
  <si>
    <t>0328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</si>
  <si>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</si>
  <si>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</si>
  <si>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千葉県香取市五郷内2372</t>
    <rPh sb="0" eb="3">
      <t>チバケン</t>
    </rPh>
    <rPh sb="3" eb="6">
      <t>カトリシ</t>
    </rPh>
    <rPh sb="6" eb="9">
      <t>ゴゴウウチ</t>
    </rPh>
    <phoneticPr fontId="2"/>
  </si>
  <si>
    <t>090</t>
    <phoneticPr fontId="2"/>
  </si>
  <si>
    <t>3525</t>
    <phoneticPr fontId="2"/>
  </si>
  <si>
    <t>0971</t>
    <phoneticPr fontId="2"/>
  </si>
  <si>
    <t>3222</t>
    <phoneticPr fontId="2"/>
  </si>
  <si>
    <t>9478</t>
    <phoneticPr fontId="2"/>
  </si>
  <si>
    <t>8893</t>
    <phoneticPr fontId="2"/>
  </si>
  <si>
    <t>5944</t>
    <phoneticPr fontId="2"/>
  </si>
  <si>
    <t>0003</t>
    <phoneticPr fontId="2"/>
  </si>
  <si>
    <t>千葉県香取市佐原イ2895-1</t>
    <rPh sb="0" eb="3">
      <t>チバケン</t>
    </rPh>
    <rPh sb="3" eb="6">
      <t>カトリシ</t>
    </rPh>
    <rPh sb="6" eb="8">
      <t>サワラ</t>
    </rPh>
    <phoneticPr fontId="2"/>
  </si>
  <si>
    <t>2161</t>
    <phoneticPr fontId="2"/>
  </si>
  <si>
    <t>1886</t>
    <phoneticPr fontId="2"/>
  </si>
  <si>
    <t>仲間を信じて最後まで諦めず、全力プレーで勝利を目指します！！！</t>
    <rPh sb="0" eb="2">
      <t>ナカマ</t>
    </rPh>
    <rPh sb="3" eb="4">
      <t>シン</t>
    </rPh>
    <rPh sb="6" eb="8">
      <t>サイゴ</t>
    </rPh>
    <rPh sb="10" eb="11">
      <t>アキラ</t>
    </rPh>
    <rPh sb="14" eb="16">
      <t>ゼンリョク</t>
    </rPh>
    <rPh sb="20" eb="22">
      <t>ショウリ</t>
    </rPh>
    <rPh sb="23" eb="25">
      <t>メザ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</si>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</sst>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136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133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43814915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6">
        <v>14003</v>
      </c>
      <c r="K5" s="126"/>
      <c r="L5" s="126"/>
      <c r="M5" s="126"/>
      <c r="N5" s="126"/>
      <c r="O5" s="126"/>
      <c r="P5" s="178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135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7" t="s">
        <v>147</v>
      </c>
      <c r="D7" s="88"/>
      <c r="E7" s="118" t="s">
        <v>148</v>
      </c>
      <c r="F7" s="89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7</v>
      </c>
      <c r="Q7" s="66"/>
      <c r="R7" s="85" t="s">
        <v>188</v>
      </c>
      <c r="S7" s="86"/>
      <c r="T7" s="86"/>
      <c r="U7" s="86"/>
      <c r="V7" s="27" t="s">
        <v>8</v>
      </c>
      <c r="W7" s="83" t="s">
        <v>190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7" t="s">
        <v>196</v>
      </c>
      <c r="AM7" s="128"/>
      <c r="AN7" s="128"/>
      <c r="AO7" s="128"/>
      <c r="AP7" s="128"/>
      <c r="AQ7" s="128"/>
      <c r="AR7" s="128"/>
      <c r="AS7" s="36" t="s">
        <v>10</v>
      </c>
      <c r="AT7" s="234">
        <v>66</v>
      </c>
    </row>
    <row r="8" spans="1:51" ht="18" customHeight="1">
      <c r="A8" s="75"/>
      <c r="B8" s="76"/>
      <c r="C8" s="119" t="s">
        <v>137</v>
      </c>
      <c r="D8" s="115"/>
      <c r="E8" s="120" t="s">
        <v>138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9" t="s">
        <v>193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197</v>
      </c>
      <c r="AL8" s="132"/>
      <c r="AM8" s="132"/>
      <c r="AN8" s="132"/>
      <c r="AO8" s="37" t="s">
        <v>11</v>
      </c>
      <c r="AP8" s="133" t="s">
        <v>198</v>
      </c>
      <c r="AQ8" s="132"/>
      <c r="AR8" s="132"/>
      <c r="AS8" s="134"/>
      <c r="AT8" s="234"/>
    </row>
    <row r="9" spans="1:51" ht="14.45" customHeight="1">
      <c r="A9" s="75" t="s">
        <v>82</v>
      </c>
      <c r="B9" s="76"/>
      <c r="C9" s="117" t="s">
        <v>149</v>
      </c>
      <c r="D9" s="88"/>
      <c r="E9" s="118" t="s">
        <v>148</v>
      </c>
      <c r="F9" s="89"/>
      <c r="G9" s="68">
        <v>513493802</v>
      </c>
      <c r="H9" s="68"/>
      <c r="I9" s="68"/>
      <c r="J9" s="68"/>
      <c r="K9" s="68"/>
      <c r="L9" s="68"/>
      <c r="M9" s="68">
        <v>533906</v>
      </c>
      <c r="N9" s="68"/>
      <c r="O9" s="68"/>
      <c r="P9" s="65" t="s">
        <v>7</v>
      </c>
      <c r="Q9" s="66"/>
      <c r="R9" s="85" t="s">
        <v>189</v>
      </c>
      <c r="S9" s="86"/>
      <c r="T9" s="86"/>
      <c r="U9" s="86"/>
      <c r="V9" s="27" t="s">
        <v>8</v>
      </c>
      <c r="W9" s="83" t="s">
        <v>191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7" t="s">
        <v>196</v>
      </c>
      <c r="AM9" s="128"/>
      <c r="AN9" s="128"/>
      <c r="AO9" s="128"/>
      <c r="AP9" s="128"/>
      <c r="AQ9" s="128"/>
      <c r="AR9" s="128"/>
      <c r="AS9" s="36" t="s">
        <v>126</v>
      </c>
      <c r="AT9" s="235">
        <v>61</v>
      </c>
    </row>
    <row r="10" spans="1:51" ht="18" customHeight="1">
      <c r="A10" s="75"/>
      <c r="B10" s="76"/>
      <c r="C10" s="119" t="s">
        <v>140</v>
      </c>
      <c r="D10" s="115"/>
      <c r="E10" s="120" t="s">
        <v>139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87" t="s">
        <v>194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5"/>
      <c r="AK10" s="131" t="s">
        <v>199</v>
      </c>
      <c r="AL10" s="132"/>
      <c r="AM10" s="132"/>
      <c r="AN10" s="132"/>
      <c r="AO10" s="37" t="s">
        <v>127</v>
      </c>
      <c r="AP10" s="133" t="s">
        <v>200</v>
      </c>
      <c r="AQ10" s="132"/>
      <c r="AR10" s="132"/>
      <c r="AS10" s="134"/>
      <c r="AT10" s="235"/>
    </row>
    <row r="11" spans="1:51" ht="14.45" customHeight="1">
      <c r="A11" s="75" t="s">
        <v>83</v>
      </c>
      <c r="B11" s="76"/>
      <c r="C11" s="117" t="s">
        <v>150</v>
      </c>
      <c r="D11" s="88"/>
      <c r="E11" s="118" t="s">
        <v>151</v>
      </c>
      <c r="F11" s="89"/>
      <c r="G11" s="68">
        <v>516730995</v>
      </c>
      <c r="H11" s="68"/>
      <c r="I11" s="68"/>
      <c r="J11" s="68"/>
      <c r="K11" s="68"/>
      <c r="L11" s="68"/>
      <c r="M11" s="68">
        <v>533909</v>
      </c>
      <c r="N11" s="68"/>
      <c r="O11" s="68"/>
      <c r="P11" s="65" t="s">
        <v>7</v>
      </c>
      <c r="Q11" s="66"/>
      <c r="R11" s="85" t="s">
        <v>189</v>
      </c>
      <c r="S11" s="86"/>
      <c r="T11" s="86"/>
      <c r="U11" s="86"/>
      <c r="V11" s="27" t="s">
        <v>8</v>
      </c>
      <c r="W11" s="83" t="s">
        <v>192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7" t="s">
        <v>196</v>
      </c>
      <c r="AM11" s="128"/>
      <c r="AN11" s="128"/>
      <c r="AO11" s="128"/>
      <c r="AP11" s="128"/>
      <c r="AQ11" s="128"/>
      <c r="AR11" s="128"/>
      <c r="AS11" s="36" t="s">
        <v>126</v>
      </c>
      <c r="AT11" s="235">
        <v>42</v>
      </c>
    </row>
    <row r="12" spans="1:51" ht="18" customHeight="1">
      <c r="A12" s="75"/>
      <c r="B12" s="76"/>
      <c r="C12" s="119" t="s">
        <v>141</v>
      </c>
      <c r="D12" s="115"/>
      <c r="E12" s="120" t="s">
        <v>142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9" t="s">
        <v>195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5"/>
      <c r="AK12" s="131" t="s">
        <v>201</v>
      </c>
      <c r="AL12" s="132"/>
      <c r="AM12" s="132"/>
      <c r="AN12" s="132"/>
      <c r="AO12" s="37" t="s">
        <v>127</v>
      </c>
      <c r="AP12" s="133" t="s">
        <v>202</v>
      </c>
      <c r="AQ12" s="132"/>
      <c r="AR12" s="132"/>
      <c r="AS12" s="134"/>
      <c r="AT12" s="235"/>
    </row>
    <row r="13" spans="1:51" ht="15" customHeight="1">
      <c r="A13" s="75" t="s">
        <v>84</v>
      </c>
      <c r="B13" s="76"/>
      <c r="C13" s="11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5" t="s">
        <v>98</v>
      </c>
      <c r="B15" s="76"/>
      <c r="C15" s="117" t="s">
        <v>145</v>
      </c>
      <c r="D15" s="88"/>
      <c r="E15" s="118" t="s">
        <v>146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188</v>
      </c>
      <c r="S15" s="86"/>
      <c r="T15" s="86"/>
      <c r="U15" s="86"/>
      <c r="V15" s="27" t="s">
        <v>8</v>
      </c>
      <c r="W15" s="83" t="s">
        <v>203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7" t="s">
        <v>196</v>
      </c>
      <c r="AM15" s="128"/>
      <c r="AN15" s="128"/>
      <c r="AO15" s="128"/>
      <c r="AP15" s="128"/>
      <c r="AQ15" s="128"/>
      <c r="AR15" s="128"/>
      <c r="AS15" s="36" t="s">
        <v>126</v>
      </c>
      <c r="AT15" s="235">
        <v>41</v>
      </c>
    </row>
    <row r="16" spans="1:51" ht="18" customHeight="1">
      <c r="A16" s="75"/>
      <c r="B16" s="76"/>
      <c r="C16" s="119" t="s">
        <v>143</v>
      </c>
      <c r="D16" s="115"/>
      <c r="E16" s="120" t="s">
        <v>144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29" t="s">
        <v>204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5"/>
      <c r="AK16" s="131" t="s">
        <v>205</v>
      </c>
      <c r="AL16" s="132"/>
      <c r="AM16" s="132"/>
      <c r="AN16" s="132"/>
      <c r="AO16" s="37" t="s">
        <v>127</v>
      </c>
      <c r="AP16" s="133" t="s">
        <v>206</v>
      </c>
      <c r="AQ16" s="132"/>
      <c r="AR16" s="132"/>
      <c r="AS16" s="134"/>
      <c r="AT16" s="235"/>
    </row>
    <row r="17" spans="1:46">
      <c r="A17" s="75" t="s">
        <v>0</v>
      </c>
      <c r="B17" s="76"/>
      <c r="C17" s="138" t="str">
        <f>IF(P16="","",P16)</f>
        <v>千葉県香取市佐原イ2895-1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090-2161-1886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4" t="s">
        <v>99</v>
      </c>
      <c r="Q23" s="122"/>
      <c r="R23" s="122"/>
      <c r="S23" s="122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 t="s">
        <v>208</v>
      </c>
      <c r="C25" s="117" t="s">
        <v>145</v>
      </c>
      <c r="D25" s="88"/>
      <c r="E25" s="118" t="s">
        <v>152</v>
      </c>
      <c r="F25" s="89"/>
      <c r="G25" s="93">
        <v>5</v>
      </c>
      <c r="H25" s="95"/>
      <c r="I25" s="107" t="s">
        <v>184</v>
      </c>
      <c r="J25" s="94"/>
      <c r="K25" s="94"/>
      <c r="L25" s="95"/>
      <c r="M25" s="93">
        <v>519882425</v>
      </c>
      <c r="N25" s="94"/>
      <c r="O25" s="95"/>
      <c r="P25" s="93">
        <v>156</v>
      </c>
      <c r="Q25" s="94"/>
      <c r="R25" s="94"/>
      <c r="S25" s="94"/>
      <c r="T25" s="99"/>
      <c r="U25" s="1"/>
      <c r="V25" s="1"/>
      <c r="W25" s="1"/>
      <c r="X25" s="1"/>
      <c r="Y25" s="101">
        <v>9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9" t="s">
        <v>143</v>
      </c>
      <c r="D26" s="115"/>
      <c r="E26" s="120" t="s">
        <v>153</v>
      </c>
      <c r="F26" s="116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7" t="s">
        <v>169</v>
      </c>
      <c r="D27" s="88"/>
      <c r="E27" s="118" t="s">
        <v>175</v>
      </c>
      <c r="F27" s="89"/>
      <c r="G27" s="93">
        <v>5</v>
      </c>
      <c r="H27" s="95"/>
      <c r="I27" s="121" t="s">
        <v>185</v>
      </c>
      <c r="J27" s="94"/>
      <c r="K27" s="94"/>
      <c r="L27" s="95"/>
      <c r="M27" s="93">
        <v>519571206</v>
      </c>
      <c r="N27" s="94"/>
      <c r="O27" s="95"/>
      <c r="P27" s="93">
        <v>150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9" t="s">
        <v>154</v>
      </c>
      <c r="D28" s="115"/>
      <c r="E28" s="120" t="s">
        <v>155</v>
      </c>
      <c r="F28" s="116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7" t="s">
        <v>170</v>
      </c>
      <c r="D29" s="88"/>
      <c r="E29" s="118" t="s">
        <v>176</v>
      </c>
      <c r="F29" s="89"/>
      <c r="G29" s="93">
        <v>5</v>
      </c>
      <c r="H29" s="95"/>
      <c r="I29" s="93" t="s">
        <v>184</v>
      </c>
      <c r="J29" s="94"/>
      <c r="K29" s="94"/>
      <c r="L29" s="95"/>
      <c r="M29" s="93">
        <v>522694374</v>
      </c>
      <c r="N29" s="94"/>
      <c r="O29" s="95"/>
      <c r="P29" s="93">
        <v>144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9" t="s">
        <v>157</v>
      </c>
      <c r="D30" s="115"/>
      <c r="E30" s="120" t="s">
        <v>156</v>
      </c>
      <c r="F30" s="116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7" t="s">
        <v>171</v>
      </c>
      <c r="D31" s="88"/>
      <c r="E31" s="118" t="s">
        <v>177</v>
      </c>
      <c r="F31" s="89"/>
      <c r="G31" s="93">
        <v>5</v>
      </c>
      <c r="H31" s="95"/>
      <c r="I31" s="93" t="s">
        <v>184</v>
      </c>
      <c r="J31" s="94"/>
      <c r="K31" s="94"/>
      <c r="L31" s="95"/>
      <c r="M31" s="93">
        <v>523846383</v>
      </c>
      <c r="N31" s="94"/>
      <c r="O31" s="95"/>
      <c r="P31" s="93">
        <v>147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9" t="s">
        <v>158</v>
      </c>
      <c r="D32" s="115"/>
      <c r="E32" s="120" t="s">
        <v>159</v>
      </c>
      <c r="F32" s="116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7" t="s">
        <v>172</v>
      </c>
      <c r="D33" s="88"/>
      <c r="E33" s="118" t="s">
        <v>178</v>
      </c>
      <c r="F33" s="89"/>
      <c r="G33" s="93">
        <v>4</v>
      </c>
      <c r="H33" s="95"/>
      <c r="I33" s="93" t="s">
        <v>184</v>
      </c>
      <c r="J33" s="94"/>
      <c r="K33" s="94"/>
      <c r="L33" s="95"/>
      <c r="M33" s="93">
        <v>520397772</v>
      </c>
      <c r="N33" s="94"/>
      <c r="O33" s="95"/>
      <c r="P33" s="93">
        <v>152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9" t="s">
        <v>160</v>
      </c>
      <c r="D34" s="115"/>
      <c r="E34" s="120" t="s">
        <v>161</v>
      </c>
      <c r="F34" s="116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7" t="s">
        <v>173</v>
      </c>
      <c r="D35" s="88"/>
      <c r="E35" s="118" t="s">
        <v>179</v>
      </c>
      <c r="F35" s="89"/>
      <c r="G35" s="93">
        <v>3</v>
      </c>
      <c r="H35" s="95"/>
      <c r="I35" s="93" t="s">
        <v>184</v>
      </c>
      <c r="J35" s="94"/>
      <c r="K35" s="94"/>
      <c r="L35" s="95"/>
      <c r="M35" s="93">
        <v>521709680</v>
      </c>
      <c r="N35" s="94"/>
      <c r="O35" s="95"/>
      <c r="P35" s="93">
        <v>127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9" t="s">
        <v>162</v>
      </c>
      <c r="D36" s="115"/>
      <c r="E36" s="120" t="s">
        <v>163</v>
      </c>
      <c r="F36" s="116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170</v>
      </c>
      <c r="D37" s="88"/>
      <c r="E37" s="118" t="s">
        <v>180</v>
      </c>
      <c r="F37" s="89"/>
      <c r="G37" s="93">
        <v>3</v>
      </c>
      <c r="H37" s="95"/>
      <c r="I37" s="93" t="s">
        <v>184</v>
      </c>
      <c r="J37" s="94"/>
      <c r="K37" s="94"/>
      <c r="L37" s="95"/>
      <c r="M37" s="93">
        <v>522694381</v>
      </c>
      <c r="N37" s="94"/>
      <c r="O37" s="95"/>
      <c r="P37" s="93">
        <v>130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9" t="s">
        <v>157</v>
      </c>
      <c r="D38" s="115"/>
      <c r="E38" s="120" t="s">
        <v>164</v>
      </c>
      <c r="F38" s="116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7" t="s">
        <v>174</v>
      </c>
      <c r="D39" s="88"/>
      <c r="E39" s="118" t="s">
        <v>181</v>
      </c>
      <c r="F39" s="89"/>
      <c r="G39" s="93">
        <v>3</v>
      </c>
      <c r="H39" s="95"/>
      <c r="I39" s="121" t="s">
        <v>186</v>
      </c>
      <c r="J39" s="94"/>
      <c r="K39" s="94"/>
      <c r="L39" s="95"/>
      <c r="M39" s="93">
        <v>522669662</v>
      </c>
      <c r="N39" s="94"/>
      <c r="O39" s="95"/>
      <c r="P39" s="93">
        <v>138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9" t="s">
        <v>165</v>
      </c>
      <c r="D40" s="115"/>
      <c r="E40" s="120" t="s">
        <v>166</v>
      </c>
      <c r="F40" s="116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7" t="s">
        <v>183</v>
      </c>
      <c r="D41" s="88"/>
      <c r="E41" s="118" t="s">
        <v>182</v>
      </c>
      <c r="F41" s="89"/>
      <c r="G41" s="93">
        <v>3</v>
      </c>
      <c r="H41" s="95"/>
      <c r="I41" s="107" t="s">
        <v>187</v>
      </c>
      <c r="J41" s="94"/>
      <c r="K41" s="94"/>
      <c r="L41" s="95"/>
      <c r="M41" s="93">
        <v>523085256</v>
      </c>
      <c r="N41" s="94"/>
      <c r="O41" s="95"/>
      <c r="P41" s="93">
        <v>134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9" t="s">
        <v>168</v>
      </c>
      <c r="D42" s="115"/>
      <c r="E42" s="120" t="s">
        <v>167</v>
      </c>
      <c r="F42" s="116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88"/>
      <c r="E43" s="88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4"/>
      <c r="D44" s="115"/>
      <c r="E44" s="115"/>
      <c r="F44" s="116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88"/>
      <c r="E45" s="88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4"/>
      <c r="D46" s="115"/>
      <c r="E46" s="115"/>
      <c r="F46" s="116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88"/>
      <c r="E47" s="88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207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31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9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布施</v>
      </c>
      <c r="D22" s="13" t="str">
        <f>IF(入力!E16="","",入力!E16)</f>
        <v>千枝</v>
      </c>
      <c r="E22" s="13" t="str">
        <f>IF(入力!C15="","",入力!C15)</f>
        <v>フセ</v>
      </c>
      <c r="F22" s="13" t="str">
        <f>IF(入力!E15="","",入力!E15)</f>
        <v>チエ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0003</v>
      </c>
      <c r="T22" s="13" t="str">
        <f>IF(入力!P16="","",入力!P16)</f>
        <v>千葉県香取市佐原イ2895-1</v>
      </c>
      <c r="U22" s="13" t="str">
        <f>IF(入力!AL15="","",入力!AL15)</f>
        <v>090</v>
      </c>
      <c r="V22" s="13" t="str">
        <f>IF(入力!AK16="","",入力!AK16)</f>
        <v>2161</v>
      </c>
      <c r="W22" s="13" t="str">
        <f>IF(入力!AP16="","",入力!AP16)</f>
        <v>1886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布施</v>
      </c>
      <c r="D24" s="51" t="str">
        <f>VLOOKUP($B$51,$A$53:$F$352,4)</f>
        <v>裕惺</v>
      </c>
      <c r="E24" s="51" t="str">
        <f>VLOOKUP($B$51,$A$53:$F$352,5)</f>
        <v>フセ</v>
      </c>
      <c r="F24" s="51" t="str">
        <f>VLOOKUP($B$51,$A$53:$F$352,6)</f>
        <v>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布施</v>
      </c>
      <c r="D53" s="13" t="str">
        <f>IF(入力!E26="","",入力!E26)</f>
        <v>裕惺</v>
      </c>
      <c r="E53" s="13" t="str">
        <f>IF(入力!C25="","",入力!C25)</f>
        <v>フセ</v>
      </c>
      <c r="F53" s="13" t="str">
        <f>IF(入力!E25="","",入力!E25)</f>
        <v>ユウセイ</v>
      </c>
      <c r="G53" s="13">
        <f>IF(入力!M25="","",入力!M25)</f>
        <v>519882425</v>
      </c>
      <c r="H53" s="13" t="str">
        <f>IF(入力!I25="","",入力!I25)</f>
        <v>香取市立佐原小学校</v>
      </c>
      <c r="I53" s="13">
        <f>IF(入力!G25="","",入力!G25)</f>
        <v>5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仲條</v>
      </c>
      <c r="D54" s="13" t="str">
        <f>IF(入力!E28="","",入力!E28)</f>
        <v>類</v>
      </c>
      <c r="E54" s="13" t="str">
        <f>IF(入力!C27="","",入力!C27)</f>
        <v>ナカジョウ</v>
      </c>
      <c r="F54" s="13" t="str">
        <f>IF(入力!E27="","",入力!E27)</f>
        <v>ルイ</v>
      </c>
      <c r="G54" s="13">
        <f>IF(入力!M27="","",入力!M27)</f>
        <v>519571206</v>
      </c>
      <c r="H54" s="13" t="str">
        <f>IF(入力!I27="","",入力!I27)</f>
        <v>香取市立東大戸小学校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柴入</v>
      </c>
      <c r="D55" s="13" t="str">
        <f>IF(入力!E30="","",入力!E30)</f>
        <v>奏亮</v>
      </c>
      <c r="E55" s="13" t="str">
        <f>IF(入力!C29="","",入力!C29)</f>
        <v>シバイリ</v>
      </c>
      <c r="F55" s="13" t="str">
        <f>IF(入力!E29="","",入力!E29)</f>
        <v>ソウスケ</v>
      </c>
      <c r="G55" s="13">
        <f>IF(入力!M29="","",入力!M29)</f>
        <v>522694374</v>
      </c>
      <c r="H55" s="13" t="str">
        <f>IF(入力!I29="","",入力!I29)</f>
        <v>香取市立佐原小学校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</v>
      </c>
      <c r="D56" s="13" t="str">
        <f>IF(入力!E32="","",入力!E32)</f>
        <v>建</v>
      </c>
      <c r="E56" s="13" t="str">
        <f>IF(入力!C31="","",入力!C31)</f>
        <v>ムカイ</v>
      </c>
      <c r="F56" s="13" t="str">
        <f>IF(入力!E31="","",入力!E31)</f>
        <v>タテル</v>
      </c>
      <c r="G56" s="13">
        <f>IF(入力!M31="","",入力!M31)</f>
        <v>523846383</v>
      </c>
      <c r="H56" s="13" t="str">
        <f>IF(入力!I31="","",入力!I31)</f>
        <v>香取市立佐原小学校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方波見</v>
      </c>
      <c r="D57" s="13" t="str">
        <f>IF(入力!E34="","",入力!E34)</f>
        <v>禮斗</v>
      </c>
      <c r="E57" s="13" t="str">
        <f>IF(入力!C33="","",入力!C33)</f>
        <v>カタバミ</v>
      </c>
      <c r="F57" s="13" t="str">
        <f>IF(入力!E33="","",入力!E33)</f>
        <v>ライト</v>
      </c>
      <c r="G57" s="13">
        <f>IF(入力!M33="","",入力!M33)</f>
        <v>520397772</v>
      </c>
      <c r="H57" s="13" t="str">
        <f>IF(入力!I33="","",入力!I33)</f>
        <v>香取市立佐原小学校</v>
      </c>
      <c r="I57" s="13">
        <f>IF(入力!G33="","",入力!G33)</f>
        <v>4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海老澤</v>
      </c>
      <c r="D58" s="13" t="str">
        <f>IF(入力!E36="","",入力!E36)</f>
        <v>波琉</v>
      </c>
      <c r="E58" s="13" t="str">
        <f>IF(入力!C35="","",入力!C35)</f>
        <v>エビサワ</v>
      </c>
      <c r="F58" s="13" t="str">
        <f>IF(入力!E35="","",入力!E35)</f>
        <v>ナル</v>
      </c>
      <c r="G58" s="13">
        <f>IF(入力!M35="","",入力!M35)</f>
        <v>521709680</v>
      </c>
      <c r="H58" s="13" t="str">
        <f>IF(入力!I35="","",入力!I35)</f>
        <v>香取市立佐原小学校</v>
      </c>
      <c r="I58" s="13">
        <f>IF(入力!G35="","",入力!G35)</f>
        <v>3</v>
      </c>
      <c r="J58" s="13">
        <f>IF(入力!P35="","",入力!P35)</f>
        <v>127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柴入</v>
      </c>
      <c r="D59" s="13" t="str">
        <f>IF(入力!E38="","",入力!E38)</f>
        <v>凛亮</v>
      </c>
      <c r="E59" s="13" t="str">
        <f>IF(入力!C37="","",入力!C37)</f>
        <v>シバイリ</v>
      </c>
      <c r="F59" s="13" t="str">
        <f>IF(入力!E37="","",入力!E37)</f>
        <v>リンスケ</v>
      </c>
      <c r="G59" s="13">
        <f>IF(入力!M37="","",入力!M37)</f>
        <v>522694381</v>
      </c>
      <c r="H59" s="13" t="str">
        <f>IF(入力!I37="","",入力!I37)</f>
        <v>香取市立佐原小学校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颯眞</v>
      </c>
      <c r="E60" s="13" t="str">
        <f>IF(入力!C39="","",入力!C39)</f>
        <v>クサカベ</v>
      </c>
      <c r="F60" s="13" t="str">
        <f>IF(入力!E39="","",入力!E39)</f>
        <v>ソウマ</v>
      </c>
      <c r="G60" s="13">
        <f>IF(入力!M39="","",入力!M39)</f>
        <v>522669662</v>
      </c>
      <c r="H60" s="13" t="str">
        <f>IF(入力!I39="","",入力!I39)</f>
        <v>香取市立小見川東小学校</v>
      </c>
      <c r="I60" s="13">
        <f>IF(入力!G39="","",入力!G39)</f>
        <v>3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前野</v>
      </c>
      <c r="D61" s="13" t="str">
        <f>IF(入力!E42="","",入力!E42)</f>
        <v>蓮斗</v>
      </c>
      <c r="E61" s="13" t="str">
        <f>IF(入力!C41="","",入力!C41)</f>
        <v>マエノ</v>
      </c>
      <c r="F61" s="13" t="str">
        <f>IF(入力!E41="","",入力!E41)</f>
        <v>レント</v>
      </c>
      <c r="G61" s="13">
        <f>IF(入力!M41="","",入力!M41)</f>
        <v>523085256</v>
      </c>
      <c r="H61" s="13" t="str">
        <f>IF(入力!I41="","",入力!I41)</f>
        <v>潮来市立津知小学校</v>
      </c>
      <c r="I61" s="13">
        <f>IF(入力!G41="","",入力!G41)</f>
        <v>3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2024-01-25T05:41:10Z</dcterms:modified>
</cp:coreProperties>
</file>