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宮\mtm\第45回県小連全国予選\"/>
    </mc:Choice>
  </mc:AlternateContent>
  <xr:revisionPtr revIDLastSave="0" documentId="8_{4FFDA8D3-56F1-474A-BABC-5E288FCF00BC}" xr6:coauthVersionLast="47" xr6:coauthVersionMax="47" xr10:uidLastSave="{00000000-0000-0000-0000-000000000000}"/>
  <workbookProtection lockStructure="1"/>
  <bookViews>
    <workbookView xWindow="-24600" yWindow="675" windowWidth="12630" windowHeight="1474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<sst xmlns="http://schemas.openxmlformats.org/spreadsheetml/2006/main" count="269" uniqueCount="211">
  <si>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</si>
  <si>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</si>
  <si>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</si>
  <si>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</si>
  <si>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</si>
  <si>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</si>
  <si>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</si>
  <si>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</si>
  <si>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</si>
  <si>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</si>
  <si>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</si>
  <si>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</si>
  <si>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</si>
  <si>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</si>
  <si>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</si>
  <si>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</si>
  <si>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</si>
  <si>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</si>
  <si>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</si>
  <si>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</si>
  <si>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</si>
  <si>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</si>
  <si>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</si>
  <si>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</si>
  <si>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</si>
  <si>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</si>
  <si>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</si>
  <si>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</si>
  <si>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</si>
  <si>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</si>
  <si>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</si>
  <si>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</si>
  <si>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</si>
  <si>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</si>
  <si>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</si>
  <si>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</si>
  <si>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</si>
  <si>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</si>
  <si>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</si>
  <si>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</si>
  <si>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</si>
  <si>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</si>
  <si>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</si>
  <si>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</si>
  <si>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</si>
  <si>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</si>
  <si>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</si>
  <si>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</si>
  <si>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</si>
  <si>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</si>
  <si>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</si>
  <si>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</si>
  <si>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</si>
  <si>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</si>
  <si>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</si>
  <si>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</si>
  <si>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</si>
  <si>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</si>
  <si>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</si>
  <si>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</si>
  <si>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</si>
  <si>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</si>
  <si>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</si>
  <si>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</si>
  <si>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</si>
  <si>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</si>
  <si>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</si>
  <si>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</si>
  <si>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</si>
  <si>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</si>
  <si>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</si>
  <si>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</si>
  <si>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</si>
  <si>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</si>
  <si>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</si>
  <si>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</si>
  <si>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</si>
  <si>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</si>
  <si>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</si>
  <si>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</si>
  <si>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</si>
  <si>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</si>
  <si>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</si>
  <si>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</si>
  <si>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</si>
  <si>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</si>
  <si>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</si>
  <si>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</si>
  <si>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</si>
  <si>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</si>
  <si>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</si>
  <si>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</si>
  <si>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</si>
  <si>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</si>
  <si>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</si>
  <si>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</si>
  <si>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</si>
  <si>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</si>
  <si>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</si>
  <si>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</si>
  <si>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</si>
  <si>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</si>
  <si>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</si>
  <si>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</si>
  <si>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</si>
  <si>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</si>
  <si>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</si>
  <si>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</si>
  <si>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</si>
  <si>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</si>
  <si>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</si>
  <si>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</si>
  <si>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</si>
  <si>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</si>
  <si>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</si>
  <si>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</si>
  <si>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</si>
  <si>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</si>
  <si>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</si>
  <si>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</si>
  <si>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</si>
  <si>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</si>
  <si>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</si>
  <si>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</si>
  <si>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</si>
  <si>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</si>
  <si>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</si>
  <si>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</si>
  <si>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</si>
  <si>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</si>
  <si>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</si>
  <si>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</si>
  <si>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</si>
  <si>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</si>
  <si>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</si>
  <si>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</si>
  <si>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</si>
  <si>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</si>
  <si>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</si>
  <si>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</si>
  <si>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</si>
  <si>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実</t>
    <rPh sb="0" eb="1">
      <t>ミノル</t>
    </rPh>
    <phoneticPr fontId="2"/>
  </si>
  <si>
    <t>星越</t>
    <rPh sb="0" eb="2">
      <t>ホシコシ</t>
    </rPh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</si>
  <si>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</si>
  <si>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</si>
  <si>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オカザワ</t>
    <phoneticPr fontId="2"/>
  </si>
  <si>
    <t>カズオ</t>
    <phoneticPr fontId="2"/>
  </si>
  <si>
    <t>アサノ</t>
    <phoneticPr fontId="2"/>
  </si>
  <si>
    <t>ホシコシ</t>
    <phoneticPr fontId="2"/>
  </si>
  <si>
    <t>ミノル</t>
    <phoneticPr fontId="2"/>
  </si>
  <si>
    <t>287</t>
    <phoneticPr fontId="2"/>
  </si>
  <si>
    <t>0031</t>
    <phoneticPr fontId="2"/>
  </si>
  <si>
    <t>千葉県香取市新部196</t>
    <rPh sb="0" eb="3">
      <t>チバケン</t>
    </rPh>
    <rPh sb="3" eb="6">
      <t>カトリシ</t>
    </rPh>
    <rPh sb="6" eb="8">
      <t>ニッペ</t>
    </rPh>
    <phoneticPr fontId="2"/>
  </si>
  <si>
    <t>090</t>
    <phoneticPr fontId="2"/>
  </si>
  <si>
    <t>3525</t>
    <phoneticPr fontId="2"/>
  </si>
  <si>
    <t>0971</t>
    <phoneticPr fontId="2"/>
  </si>
  <si>
    <t>289</t>
    <phoneticPr fontId="2"/>
  </si>
  <si>
    <t>0313</t>
    <phoneticPr fontId="2"/>
  </si>
  <si>
    <t>千葉県香取市小見川4866-361-21-1</t>
    <rPh sb="0" eb="3">
      <t>チバケン</t>
    </rPh>
    <rPh sb="3" eb="6">
      <t>カトリシ</t>
    </rPh>
    <rPh sb="6" eb="9">
      <t>オミガワ</t>
    </rPh>
    <phoneticPr fontId="2"/>
  </si>
  <si>
    <t>3222</t>
    <phoneticPr fontId="2"/>
  </si>
  <si>
    <t>9478</t>
    <phoneticPr fontId="2"/>
  </si>
  <si>
    <t>0328</t>
    <phoneticPr fontId="2"/>
  </si>
  <si>
    <t>千葉県香取市五郷内2372</t>
    <rPh sb="0" eb="3">
      <t>チバケン</t>
    </rPh>
    <rPh sb="3" eb="6">
      <t>カトリシ</t>
    </rPh>
    <rPh sb="6" eb="9">
      <t>ゴゴウチ</t>
    </rPh>
    <phoneticPr fontId="2"/>
  </si>
  <si>
    <t>8893</t>
    <phoneticPr fontId="2"/>
  </si>
  <si>
    <t>5944</t>
    <phoneticPr fontId="2"/>
  </si>
  <si>
    <t>0033</t>
    <phoneticPr fontId="2"/>
  </si>
  <si>
    <t>千葉県香取市牧野2018-1ﾐﾕｷﾊｳｽ101</t>
    <rPh sb="0" eb="3">
      <t>チバケン</t>
    </rPh>
    <rPh sb="3" eb="6">
      <t>カトリシ</t>
    </rPh>
    <rPh sb="6" eb="8">
      <t>マキノ</t>
    </rPh>
    <phoneticPr fontId="2"/>
  </si>
  <si>
    <t>080</t>
    <phoneticPr fontId="2"/>
  </si>
  <si>
    <t>1130</t>
    <phoneticPr fontId="2"/>
  </si>
  <si>
    <t>6587</t>
    <phoneticPr fontId="2"/>
  </si>
  <si>
    <t>布施</t>
    <rPh sb="0" eb="2">
      <t>フセ</t>
    </rPh>
    <phoneticPr fontId="2"/>
  </si>
  <si>
    <t>裕惺</t>
    <rPh sb="0" eb="2">
      <t>ユウセイ</t>
    </rPh>
    <phoneticPr fontId="2"/>
  </si>
  <si>
    <t>フセ</t>
    <phoneticPr fontId="2"/>
  </si>
  <si>
    <t>ユウセイ</t>
    <phoneticPr fontId="2"/>
  </si>
  <si>
    <t>仲條</t>
    <rPh sb="0" eb="2">
      <t>ナカジョウ</t>
    </rPh>
    <phoneticPr fontId="2"/>
  </si>
  <si>
    <t>類</t>
    <rPh sb="0" eb="1">
      <t>ルイ</t>
    </rPh>
    <phoneticPr fontId="2"/>
  </si>
  <si>
    <t>ルイ</t>
    <phoneticPr fontId="2"/>
  </si>
  <si>
    <t>ナカジョウ</t>
    <phoneticPr fontId="2"/>
  </si>
  <si>
    <t>シバイリ</t>
    <phoneticPr fontId="2"/>
  </si>
  <si>
    <t>奏亮</t>
    <rPh sb="0" eb="2">
      <t>ソウスケ</t>
    </rPh>
    <phoneticPr fontId="2"/>
  </si>
  <si>
    <t>ソウスケ</t>
    <phoneticPr fontId="2"/>
  </si>
  <si>
    <t>向</t>
    <rPh sb="0" eb="1">
      <t>ムカイ</t>
    </rPh>
    <phoneticPr fontId="2"/>
  </si>
  <si>
    <t>建</t>
    <rPh sb="0" eb="1">
      <t>タ</t>
    </rPh>
    <phoneticPr fontId="2"/>
  </si>
  <si>
    <t>ムカイ</t>
    <phoneticPr fontId="2"/>
  </si>
  <si>
    <t>タテル</t>
    <phoneticPr fontId="2"/>
  </si>
  <si>
    <t>①</t>
    <phoneticPr fontId="2"/>
  </si>
  <si>
    <t>カタバミ</t>
    <phoneticPr fontId="2"/>
  </si>
  <si>
    <t>ライト</t>
    <phoneticPr fontId="2"/>
  </si>
  <si>
    <t>方波見</t>
    <rPh sb="0" eb="3">
      <t>カタバミ</t>
    </rPh>
    <phoneticPr fontId="2"/>
  </si>
  <si>
    <t>禮斗</t>
    <rPh sb="0" eb="1">
      <t>ライ</t>
    </rPh>
    <rPh sb="1" eb="2">
      <t>ト</t>
    </rPh>
    <phoneticPr fontId="2"/>
  </si>
  <si>
    <t>エビサワ</t>
    <phoneticPr fontId="2"/>
  </si>
  <si>
    <t>ナル</t>
    <phoneticPr fontId="2"/>
  </si>
  <si>
    <t>海老澤</t>
    <rPh sb="0" eb="3">
      <t>エビサワ</t>
    </rPh>
    <phoneticPr fontId="2"/>
  </si>
  <si>
    <t>波琉</t>
    <rPh sb="0" eb="1">
      <t>ナミ</t>
    </rPh>
    <rPh sb="1" eb="2">
      <t>ル</t>
    </rPh>
    <phoneticPr fontId="2"/>
  </si>
  <si>
    <t>シバイリ</t>
    <phoneticPr fontId="2"/>
  </si>
  <si>
    <t>リンスケ</t>
    <phoneticPr fontId="2"/>
  </si>
  <si>
    <t>柴入</t>
    <rPh sb="0" eb="2">
      <t>シバイリ</t>
    </rPh>
    <phoneticPr fontId="2"/>
  </si>
  <si>
    <t>凛亮</t>
    <rPh sb="0" eb="2">
      <t>リンスケ</t>
    </rPh>
    <phoneticPr fontId="2"/>
  </si>
  <si>
    <t>クサカベ</t>
    <phoneticPr fontId="2"/>
  </si>
  <si>
    <t>ソウマ</t>
    <phoneticPr fontId="2"/>
  </si>
  <si>
    <t>日下部</t>
    <rPh sb="0" eb="3">
      <t>クサカベ</t>
    </rPh>
    <phoneticPr fontId="2"/>
  </si>
  <si>
    <t>颯眞</t>
    <rPh sb="0" eb="2">
      <t>ソウマ</t>
    </rPh>
    <phoneticPr fontId="2"/>
  </si>
  <si>
    <t>マエノ</t>
    <phoneticPr fontId="2"/>
  </si>
  <si>
    <t>レント</t>
    <phoneticPr fontId="2"/>
  </si>
  <si>
    <t>前野</t>
    <rPh sb="0" eb="2">
      <t>マエノ</t>
    </rPh>
    <phoneticPr fontId="2"/>
  </si>
  <si>
    <t>蓮斗</t>
    <rPh sb="0" eb="2">
      <t>レント</t>
    </rPh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</si>
  <si>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</si>
  <si>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香取市立東大戸小学校</t>
    <rPh sb="0" eb="4">
      <t>カトリシリツ</t>
    </rPh>
    <rPh sb="4" eb="5">
      <t>ヒガシ</t>
    </rPh>
    <rPh sb="5" eb="7">
      <t>オオド</t>
    </rPh>
    <rPh sb="7" eb="10">
      <t>ショウガッコウ</t>
    </rPh>
    <phoneticPr fontId="2"/>
  </si>
  <si>
    <t>香取市立小見川東小学校</t>
    <rPh sb="0" eb="4">
      <t>カトリシリツ</t>
    </rPh>
    <rPh sb="4" eb="7">
      <t>オミガワ</t>
    </rPh>
    <rPh sb="7" eb="8">
      <t>ヒガシ</t>
    </rPh>
    <rPh sb="8" eb="11">
      <t>ショウガッコウ</t>
    </rPh>
    <phoneticPr fontId="2"/>
  </si>
  <si>
    <t>潮来市立津知小学校</t>
    <rPh sb="0" eb="2">
      <t>イタコ</t>
    </rPh>
    <rPh sb="2" eb="4">
      <t>シリツ</t>
    </rPh>
    <rPh sb="4" eb="6">
      <t>ツチ</t>
    </rPh>
    <rPh sb="6" eb="9">
      <t>ショウガッコウ</t>
    </rPh>
    <phoneticPr fontId="2"/>
  </si>
  <si>
    <t>仲間を信じて勝利を目指せ！！！
行くぞ！全国大会！！</t>
    <rPh sb="0" eb="2">
      <t>ナカマ</t>
    </rPh>
    <rPh sb="3" eb="4">
      <t>シン</t>
    </rPh>
    <rPh sb="6" eb="8">
      <t>ショウリ</t>
    </rPh>
    <rPh sb="9" eb="11">
      <t>メザ</t>
    </rPh>
    <rPh sb="16" eb="17">
      <t>イ</t>
    </rPh>
    <rPh sb="20" eb="22">
      <t>ゼンコク</t>
    </rPh>
    <rPh sb="22" eb="24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</si>
</sst>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pane xSplit="6" ySplit="6" topLeftCell="Q16" activePane="bottomRight" state="frozen"/>
      <selection pane="topRight" activeCell="G1" sqref="G1"/>
      <selection pane="bottomLeft" activeCell="A7" sqref="A7"/>
      <selection pane="bottomRight"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78" t="s">
        <v>121</v>
      </c>
      <c r="B2" s="179"/>
      <c r="C2" s="236" t="s">
        <v>133</v>
      </c>
      <c r="D2" s="180"/>
      <c r="E2" s="180"/>
      <c r="F2" s="180"/>
      <c r="G2" s="180"/>
      <c r="H2" s="180"/>
      <c r="I2" s="181"/>
      <c r="J2" s="62" t="s">
        <v>119</v>
      </c>
      <c r="K2" s="63"/>
      <c r="L2" s="63"/>
      <c r="M2" s="63"/>
      <c r="N2" s="63"/>
      <c r="O2" s="64"/>
      <c r="P2" s="62" t="s">
        <v>97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77" t="s">
        <v>101</v>
      </c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2" t="s">
        <v>122</v>
      </c>
      <c r="B3" s="183"/>
      <c r="C3" s="235" t="s">
        <v>132</v>
      </c>
      <c r="D3" s="184"/>
      <c r="E3" s="184"/>
      <c r="F3" s="184"/>
      <c r="G3" s="184"/>
      <c r="H3" s="184"/>
      <c r="I3" s="185"/>
      <c r="J3" s="59" t="s">
        <v>90</v>
      </c>
      <c r="K3" s="60"/>
      <c r="L3" s="60"/>
      <c r="M3" s="60"/>
      <c r="N3" s="60"/>
      <c r="O3" s="61"/>
      <c r="P3" s="175" t="s">
        <v>134</v>
      </c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49" t="s">
        <v>112</v>
      </c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5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430814915</v>
      </c>
      <c r="D4" s="70"/>
      <c r="E4" s="70"/>
      <c r="F4" s="70"/>
      <c r="G4" s="70"/>
      <c r="H4" s="70"/>
      <c r="I4" s="71"/>
      <c r="J4" s="115" t="s">
        <v>117</v>
      </c>
      <c r="K4" s="116"/>
      <c r="L4" s="116"/>
      <c r="M4" s="116"/>
      <c r="N4" s="116"/>
      <c r="O4" s="117"/>
      <c r="P4" s="164" t="s">
        <v>94</v>
      </c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8">
        <v>14003</v>
      </c>
      <c r="K5" s="118"/>
      <c r="L5" s="118"/>
      <c r="M5" s="118"/>
      <c r="N5" s="118"/>
      <c r="O5" s="118"/>
      <c r="P5" s="237" t="s">
        <v>135</v>
      </c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237" t="s">
        <v>136</v>
      </c>
      <c r="AF5" s="166"/>
      <c r="AG5" s="166"/>
      <c r="AH5" s="166"/>
      <c r="AI5" s="166"/>
      <c r="AJ5" s="166"/>
      <c r="AK5" s="167"/>
      <c r="AL5" s="167"/>
      <c r="AM5" s="167"/>
      <c r="AN5" s="167"/>
      <c r="AO5" s="167"/>
      <c r="AP5" s="167"/>
      <c r="AQ5" s="167"/>
      <c r="AR5" s="167"/>
      <c r="AS5" s="168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1" t="s">
        <v>107</v>
      </c>
      <c r="D6" s="192"/>
      <c r="E6" s="170" t="s">
        <v>108</v>
      </c>
      <c r="F6" s="171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5" t="s">
        <v>95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96</v>
      </c>
      <c r="AL6" s="174"/>
      <c r="AM6" s="174"/>
      <c r="AN6" s="174"/>
      <c r="AO6" s="174"/>
      <c r="AP6" s="174"/>
      <c r="AQ6" s="174"/>
      <c r="AR6" s="174"/>
      <c r="AS6" s="174"/>
      <c r="AT6" s="34" t="s">
        <v>124</v>
      </c>
    </row>
    <row r="7" spans="1:51" ht="13.5" customHeight="1">
      <c r="A7" s="75"/>
      <c r="B7" s="76"/>
      <c r="C7" s="240" t="s">
        <v>145</v>
      </c>
      <c r="D7" s="86"/>
      <c r="E7" s="241" t="s">
        <v>146</v>
      </c>
      <c r="F7" s="87"/>
      <c r="G7" s="68">
        <v>507243617</v>
      </c>
      <c r="H7" s="68"/>
      <c r="I7" s="68"/>
      <c r="J7" s="68">
        <v>16927</v>
      </c>
      <c r="K7" s="68"/>
      <c r="L7" s="68"/>
      <c r="M7" s="68">
        <v>428853</v>
      </c>
      <c r="N7" s="68"/>
      <c r="O7" s="68"/>
      <c r="P7" s="65" t="s">
        <v>7</v>
      </c>
      <c r="Q7" s="66"/>
      <c r="R7" s="84" t="s">
        <v>150</v>
      </c>
      <c r="S7" s="84"/>
      <c r="T7" s="84"/>
      <c r="U7" s="84"/>
      <c r="V7" s="27" t="s">
        <v>8</v>
      </c>
      <c r="W7" s="242" t="s">
        <v>151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244" t="s">
        <v>153</v>
      </c>
      <c r="AM7" s="119"/>
      <c r="AN7" s="119"/>
      <c r="AO7" s="119"/>
      <c r="AP7" s="119"/>
      <c r="AQ7" s="119"/>
      <c r="AR7" s="119"/>
      <c r="AS7" s="36" t="s">
        <v>10</v>
      </c>
      <c r="AT7" s="218">
        <v>66</v>
      </c>
    </row>
    <row r="8" spans="1:51" ht="18" customHeight="1">
      <c r="A8" s="75"/>
      <c r="B8" s="76"/>
      <c r="C8" s="238" t="s">
        <v>137</v>
      </c>
      <c r="D8" s="109"/>
      <c r="E8" s="239" t="s">
        <v>138</v>
      </c>
      <c r="F8" s="110"/>
      <c r="G8" s="68"/>
      <c r="H8" s="68"/>
      <c r="I8" s="68"/>
      <c r="J8" s="68"/>
      <c r="K8" s="68"/>
      <c r="L8" s="68"/>
      <c r="M8" s="68"/>
      <c r="N8" s="68"/>
      <c r="O8" s="68"/>
      <c r="P8" s="243" t="s">
        <v>152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245" t="s">
        <v>154</v>
      </c>
      <c r="AL8" s="121"/>
      <c r="AM8" s="121"/>
      <c r="AN8" s="121"/>
      <c r="AO8" s="37" t="s">
        <v>11</v>
      </c>
      <c r="AP8" s="246" t="s">
        <v>155</v>
      </c>
      <c r="AQ8" s="121"/>
      <c r="AR8" s="121"/>
      <c r="AS8" s="122"/>
      <c r="AT8" s="218"/>
    </row>
    <row r="9" spans="1:51" ht="14.45" customHeight="1">
      <c r="A9" s="75" t="s">
        <v>82</v>
      </c>
      <c r="B9" s="76"/>
      <c r="C9" s="240" t="s">
        <v>147</v>
      </c>
      <c r="D9" s="86"/>
      <c r="E9" s="241" t="s">
        <v>146</v>
      </c>
      <c r="F9" s="87"/>
      <c r="G9" s="68">
        <v>513493802</v>
      </c>
      <c r="H9" s="68"/>
      <c r="I9" s="68"/>
      <c r="J9" s="68"/>
      <c r="K9" s="68"/>
      <c r="L9" s="68"/>
      <c r="M9" s="68">
        <v>533906</v>
      </c>
      <c r="N9" s="68"/>
      <c r="O9" s="68"/>
      <c r="P9" s="65" t="s">
        <v>7</v>
      </c>
      <c r="Q9" s="66"/>
      <c r="R9" s="247" t="s">
        <v>156</v>
      </c>
      <c r="S9" s="84"/>
      <c r="T9" s="84"/>
      <c r="U9" s="84"/>
      <c r="V9" s="27" t="s">
        <v>8</v>
      </c>
      <c r="W9" s="242" t="s">
        <v>157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244" t="s">
        <v>153</v>
      </c>
      <c r="AM9" s="119"/>
      <c r="AN9" s="119"/>
      <c r="AO9" s="119"/>
      <c r="AP9" s="119"/>
      <c r="AQ9" s="119"/>
      <c r="AR9" s="119"/>
      <c r="AS9" s="36" t="s">
        <v>126</v>
      </c>
      <c r="AT9" s="219">
        <v>61</v>
      </c>
    </row>
    <row r="10" spans="1:51" ht="18" customHeight="1">
      <c r="A10" s="75"/>
      <c r="B10" s="76"/>
      <c r="C10" s="238" t="s">
        <v>139</v>
      </c>
      <c r="D10" s="109"/>
      <c r="E10" s="239" t="s">
        <v>140</v>
      </c>
      <c r="F10" s="110"/>
      <c r="G10" s="68"/>
      <c r="H10" s="68"/>
      <c r="I10" s="68"/>
      <c r="J10" s="68"/>
      <c r="K10" s="68"/>
      <c r="L10" s="68"/>
      <c r="M10" s="68"/>
      <c r="N10" s="68"/>
      <c r="O10" s="68"/>
      <c r="P10" s="243" t="s">
        <v>158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72"/>
      <c r="AK10" s="245" t="s">
        <v>159</v>
      </c>
      <c r="AL10" s="121"/>
      <c r="AM10" s="121"/>
      <c r="AN10" s="121"/>
      <c r="AO10" s="37" t="s">
        <v>127</v>
      </c>
      <c r="AP10" s="246" t="s">
        <v>160</v>
      </c>
      <c r="AQ10" s="121"/>
      <c r="AR10" s="121"/>
      <c r="AS10" s="122"/>
      <c r="AT10" s="219"/>
    </row>
    <row r="11" spans="1:51" ht="14.45" customHeight="1">
      <c r="A11" s="75" t="s">
        <v>83</v>
      </c>
      <c r="B11" s="76"/>
      <c r="C11" s="240" t="s">
        <v>148</v>
      </c>
      <c r="D11" s="86"/>
      <c r="E11" s="241" t="s">
        <v>149</v>
      </c>
      <c r="F11" s="87"/>
      <c r="G11" s="68">
        <v>516730995</v>
      </c>
      <c r="H11" s="68"/>
      <c r="I11" s="68"/>
      <c r="J11" s="68"/>
      <c r="K11" s="68"/>
      <c r="L11" s="68"/>
      <c r="M11" s="68">
        <v>533909</v>
      </c>
      <c r="N11" s="68"/>
      <c r="O11" s="68"/>
      <c r="P11" s="65" t="s">
        <v>7</v>
      </c>
      <c r="Q11" s="66"/>
      <c r="R11" s="247" t="s">
        <v>156</v>
      </c>
      <c r="S11" s="84"/>
      <c r="T11" s="84"/>
      <c r="U11" s="84"/>
      <c r="V11" s="27" t="s">
        <v>8</v>
      </c>
      <c r="W11" s="242" t="s">
        <v>161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244" t="s">
        <v>153</v>
      </c>
      <c r="AM11" s="119"/>
      <c r="AN11" s="119"/>
      <c r="AO11" s="119"/>
      <c r="AP11" s="119"/>
      <c r="AQ11" s="119"/>
      <c r="AR11" s="119"/>
      <c r="AS11" s="36" t="s">
        <v>126</v>
      </c>
      <c r="AT11" s="219">
        <v>42</v>
      </c>
    </row>
    <row r="12" spans="1:51" ht="18" customHeight="1">
      <c r="A12" s="75"/>
      <c r="B12" s="76"/>
      <c r="C12" s="238" t="s">
        <v>142</v>
      </c>
      <c r="D12" s="109"/>
      <c r="E12" s="239" t="s">
        <v>141</v>
      </c>
      <c r="F12" s="110"/>
      <c r="G12" s="68"/>
      <c r="H12" s="68"/>
      <c r="I12" s="68"/>
      <c r="J12" s="68"/>
      <c r="K12" s="68"/>
      <c r="L12" s="68"/>
      <c r="M12" s="68"/>
      <c r="N12" s="68"/>
      <c r="O12" s="68"/>
      <c r="P12" s="243" t="s">
        <v>162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72"/>
      <c r="AK12" s="245" t="s">
        <v>163</v>
      </c>
      <c r="AL12" s="121"/>
      <c r="AM12" s="121"/>
      <c r="AN12" s="121"/>
      <c r="AO12" s="37" t="s">
        <v>127</v>
      </c>
      <c r="AP12" s="246" t="s">
        <v>164</v>
      </c>
      <c r="AQ12" s="121"/>
      <c r="AR12" s="121"/>
      <c r="AS12" s="122"/>
      <c r="AT12" s="219"/>
    </row>
    <row r="13" spans="1:51" ht="15" customHeight="1">
      <c r="A13" s="75" t="s">
        <v>84</v>
      </c>
      <c r="B13" s="76"/>
      <c r="C13" s="106"/>
      <c r="D13" s="86"/>
      <c r="E13" s="86"/>
      <c r="F13" s="87"/>
      <c r="G13" s="107"/>
      <c r="H13" s="107"/>
      <c r="I13" s="107"/>
      <c r="J13" s="107"/>
      <c r="K13" s="107"/>
      <c r="L13" s="107"/>
      <c r="M13" s="107"/>
      <c r="N13" s="107"/>
      <c r="O13" s="107"/>
      <c r="P13" s="24"/>
      <c r="Q13" s="25"/>
      <c r="R13" s="158"/>
      <c r="S13" s="158"/>
      <c r="T13" s="158"/>
      <c r="U13" s="158"/>
      <c r="V13" s="26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63"/>
      <c r="AK13" s="38"/>
      <c r="AL13" s="151"/>
      <c r="AM13" s="151"/>
      <c r="AN13" s="151"/>
      <c r="AO13" s="151"/>
      <c r="AP13" s="151"/>
      <c r="AQ13" s="151"/>
      <c r="AR13" s="151"/>
      <c r="AS13" s="39"/>
      <c r="AT13" s="220"/>
    </row>
    <row r="14" spans="1:51" ht="18" customHeight="1">
      <c r="A14" s="75"/>
      <c r="B14" s="76"/>
      <c r="C14" s="108"/>
      <c r="D14" s="109"/>
      <c r="E14" s="109"/>
      <c r="F14" s="110"/>
      <c r="G14" s="107"/>
      <c r="H14" s="107"/>
      <c r="I14" s="107"/>
      <c r="J14" s="107"/>
      <c r="K14" s="107"/>
      <c r="L14" s="107"/>
      <c r="M14" s="107"/>
      <c r="N14" s="107"/>
      <c r="O14" s="107"/>
      <c r="P14" s="152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4"/>
      <c r="AK14" s="155"/>
      <c r="AL14" s="156"/>
      <c r="AM14" s="156"/>
      <c r="AN14" s="156"/>
      <c r="AO14" s="40"/>
      <c r="AP14" s="156"/>
      <c r="AQ14" s="156"/>
      <c r="AR14" s="156"/>
      <c r="AS14" s="157"/>
      <c r="AT14" s="220"/>
    </row>
    <row r="15" spans="1:51" ht="15" customHeight="1">
      <c r="A15" s="114" t="s">
        <v>98</v>
      </c>
      <c r="B15" s="76"/>
      <c r="C15" s="106"/>
      <c r="D15" s="86"/>
      <c r="E15" s="86"/>
      <c r="F15" s="87"/>
      <c r="G15" s="107"/>
      <c r="H15" s="107"/>
      <c r="I15" s="107"/>
      <c r="J15" s="107"/>
      <c r="K15" s="107"/>
      <c r="L15" s="107"/>
      <c r="M15" s="107"/>
      <c r="N15" s="107"/>
      <c r="O15" s="107"/>
      <c r="P15" s="65" t="s">
        <v>7</v>
      </c>
      <c r="Q15" s="66"/>
      <c r="R15" s="247" t="s">
        <v>150</v>
      </c>
      <c r="S15" s="84"/>
      <c r="T15" s="84"/>
      <c r="U15" s="84"/>
      <c r="V15" s="27" t="s">
        <v>8</v>
      </c>
      <c r="W15" s="242" t="s">
        <v>165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244" t="s">
        <v>167</v>
      </c>
      <c r="AM15" s="119"/>
      <c r="AN15" s="119"/>
      <c r="AO15" s="119"/>
      <c r="AP15" s="119"/>
      <c r="AQ15" s="119"/>
      <c r="AR15" s="119"/>
      <c r="AS15" s="36" t="s">
        <v>126</v>
      </c>
      <c r="AT15" s="219">
        <v>38</v>
      </c>
    </row>
    <row r="16" spans="1:51" ht="18" customHeight="1">
      <c r="A16" s="75"/>
      <c r="B16" s="76"/>
      <c r="C16" s="238" t="s">
        <v>143</v>
      </c>
      <c r="D16" s="109"/>
      <c r="E16" s="239" t="s">
        <v>144</v>
      </c>
      <c r="F16" s="110"/>
      <c r="G16" s="107"/>
      <c r="H16" s="107"/>
      <c r="I16" s="107"/>
      <c r="J16" s="107"/>
      <c r="K16" s="107"/>
      <c r="L16" s="107"/>
      <c r="M16" s="107"/>
      <c r="N16" s="107"/>
      <c r="O16" s="107"/>
      <c r="P16" s="243" t="s">
        <v>166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72"/>
      <c r="AK16" s="245" t="s">
        <v>168</v>
      </c>
      <c r="AL16" s="121"/>
      <c r="AM16" s="121"/>
      <c r="AN16" s="121"/>
      <c r="AO16" s="37" t="s">
        <v>127</v>
      </c>
      <c r="AP16" s="246" t="s">
        <v>169</v>
      </c>
      <c r="AQ16" s="121"/>
      <c r="AR16" s="121"/>
      <c r="AS16" s="122"/>
      <c r="AT16" s="219"/>
    </row>
    <row r="17" spans="1:46">
      <c r="A17" s="75" t="s">
        <v>0</v>
      </c>
      <c r="B17" s="76"/>
      <c r="C17" s="126" t="str">
        <f>IF(P16="","",P16)</f>
        <v>千葉県香取市牧野2018-1ﾐﾕｷﾊｳｽ101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26" t="str">
        <f>IF(AL15="","",AL15&amp;"-"&amp;AK16&amp;"-"&amp;AP16)</f>
        <v>080-1130-6587</v>
      </c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2" t="s">
        <v>130</v>
      </c>
      <c r="B23" s="111" t="s">
        <v>86</v>
      </c>
      <c r="C23" s="127" t="s">
        <v>105</v>
      </c>
      <c r="D23" s="128"/>
      <c r="E23" s="129" t="s">
        <v>106</v>
      </c>
      <c r="F23" s="130"/>
      <c r="G23" s="111" t="s">
        <v>87</v>
      </c>
      <c r="H23" s="111"/>
      <c r="I23" s="111" t="s">
        <v>88</v>
      </c>
      <c r="J23" s="111"/>
      <c r="K23" s="111"/>
      <c r="L23" s="111"/>
      <c r="M23" s="111" t="s">
        <v>89</v>
      </c>
      <c r="N23" s="111"/>
      <c r="O23" s="111"/>
      <c r="P23" s="188" t="s">
        <v>99</v>
      </c>
      <c r="Q23" s="111"/>
      <c r="R23" s="111"/>
      <c r="S23" s="111"/>
      <c r="T23" s="18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3"/>
      <c r="B24" s="76"/>
      <c r="C24" s="137" t="s">
        <v>103</v>
      </c>
      <c r="D24" s="138"/>
      <c r="E24" s="139" t="s">
        <v>104</v>
      </c>
      <c r="F24" s="14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0"/>
      <c r="U24" s="1"/>
      <c r="V24" s="1"/>
      <c r="W24" s="1"/>
      <c r="X24" s="1"/>
      <c r="Y24" s="123" t="s">
        <v>100</v>
      </c>
      <c r="Z24" s="124"/>
      <c r="AA24" s="124"/>
      <c r="AB24" s="124"/>
      <c r="AC24" s="124"/>
      <c r="AD24" s="124"/>
      <c r="AE24" s="124"/>
      <c r="AF24" s="124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2">
        <v>1</v>
      </c>
      <c r="B25" s="104" t="s">
        <v>185</v>
      </c>
      <c r="C25" s="240" t="s">
        <v>172</v>
      </c>
      <c r="D25" s="86"/>
      <c r="E25" s="241" t="s">
        <v>173</v>
      </c>
      <c r="F25" s="87"/>
      <c r="G25" s="88">
        <v>6</v>
      </c>
      <c r="H25" s="90"/>
      <c r="I25" s="88" t="s">
        <v>206</v>
      </c>
      <c r="J25" s="89"/>
      <c r="K25" s="89"/>
      <c r="L25" s="90"/>
      <c r="M25" s="88">
        <v>519882425</v>
      </c>
      <c r="N25" s="89"/>
      <c r="O25" s="90"/>
      <c r="P25" s="88">
        <v>158</v>
      </c>
      <c r="Q25" s="89"/>
      <c r="R25" s="89"/>
      <c r="S25" s="89"/>
      <c r="T25" s="94"/>
      <c r="U25" s="1"/>
      <c r="V25" s="1"/>
      <c r="W25" s="1"/>
      <c r="X25" s="1"/>
      <c r="Y25" s="96">
        <v>9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238" t="s">
        <v>170</v>
      </c>
      <c r="D26" s="109"/>
      <c r="E26" s="239" t="s">
        <v>171</v>
      </c>
      <c r="F26" s="110"/>
      <c r="G26" s="91"/>
      <c r="H26" s="93"/>
      <c r="I26" s="91"/>
      <c r="J26" s="92"/>
      <c r="K26" s="92"/>
      <c r="L26" s="93"/>
      <c r="M26" s="91"/>
      <c r="N26" s="92"/>
      <c r="O26" s="93"/>
      <c r="P26" s="91"/>
      <c r="Q26" s="92"/>
      <c r="R26" s="92"/>
      <c r="S26" s="92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2">
        <v>2</v>
      </c>
      <c r="B27" s="104">
        <v>2</v>
      </c>
      <c r="C27" s="240" t="s">
        <v>177</v>
      </c>
      <c r="D27" s="86"/>
      <c r="E27" s="241" t="s">
        <v>176</v>
      </c>
      <c r="F27" s="87"/>
      <c r="G27" s="88">
        <v>6</v>
      </c>
      <c r="H27" s="90"/>
      <c r="I27" s="88" t="s">
        <v>207</v>
      </c>
      <c r="J27" s="89"/>
      <c r="K27" s="89"/>
      <c r="L27" s="90"/>
      <c r="M27" s="88">
        <v>519571206</v>
      </c>
      <c r="N27" s="89"/>
      <c r="O27" s="90"/>
      <c r="P27" s="88">
        <v>155</v>
      </c>
      <c r="Q27" s="89"/>
      <c r="R27" s="89"/>
      <c r="S27" s="89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238" t="s">
        <v>174</v>
      </c>
      <c r="D28" s="109"/>
      <c r="E28" s="239" t="s">
        <v>175</v>
      </c>
      <c r="F28" s="110"/>
      <c r="G28" s="91"/>
      <c r="H28" s="93"/>
      <c r="I28" s="91"/>
      <c r="J28" s="92"/>
      <c r="K28" s="92"/>
      <c r="L28" s="93"/>
      <c r="M28" s="91"/>
      <c r="N28" s="92"/>
      <c r="O28" s="93"/>
      <c r="P28" s="91"/>
      <c r="Q28" s="92"/>
      <c r="R28" s="92"/>
      <c r="S28" s="92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2">
        <v>3</v>
      </c>
      <c r="B29" s="104">
        <v>3</v>
      </c>
      <c r="C29" s="240" t="s">
        <v>178</v>
      </c>
      <c r="D29" s="86"/>
      <c r="E29" s="241" t="s">
        <v>180</v>
      </c>
      <c r="F29" s="87"/>
      <c r="G29" s="88">
        <v>6</v>
      </c>
      <c r="H29" s="90"/>
      <c r="I29" s="88" t="s">
        <v>206</v>
      </c>
      <c r="J29" s="89"/>
      <c r="K29" s="89"/>
      <c r="L29" s="90"/>
      <c r="M29" s="88">
        <v>522694374</v>
      </c>
      <c r="N29" s="89"/>
      <c r="O29" s="90"/>
      <c r="P29" s="88">
        <v>150</v>
      </c>
      <c r="Q29" s="89"/>
      <c r="R29" s="89"/>
      <c r="S29" s="89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238" t="s">
        <v>143</v>
      </c>
      <c r="D30" s="109"/>
      <c r="E30" s="239" t="s">
        <v>179</v>
      </c>
      <c r="F30" s="110"/>
      <c r="G30" s="91"/>
      <c r="H30" s="93"/>
      <c r="I30" s="91"/>
      <c r="J30" s="92"/>
      <c r="K30" s="92"/>
      <c r="L30" s="93"/>
      <c r="M30" s="91"/>
      <c r="N30" s="92"/>
      <c r="O30" s="93"/>
      <c r="P30" s="91"/>
      <c r="Q30" s="92"/>
      <c r="R30" s="92"/>
      <c r="S30" s="92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2">
        <v>4</v>
      </c>
      <c r="B31" s="104">
        <v>4</v>
      </c>
      <c r="C31" s="240" t="s">
        <v>183</v>
      </c>
      <c r="D31" s="86"/>
      <c r="E31" s="241" t="s">
        <v>184</v>
      </c>
      <c r="F31" s="87"/>
      <c r="G31" s="88">
        <v>6</v>
      </c>
      <c r="H31" s="90"/>
      <c r="I31" s="88" t="s">
        <v>206</v>
      </c>
      <c r="J31" s="89"/>
      <c r="K31" s="89"/>
      <c r="L31" s="90"/>
      <c r="M31" s="88">
        <v>523846383</v>
      </c>
      <c r="N31" s="89"/>
      <c r="O31" s="90"/>
      <c r="P31" s="88">
        <v>152</v>
      </c>
      <c r="Q31" s="89"/>
      <c r="R31" s="89"/>
      <c r="S31" s="89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238" t="s">
        <v>181</v>
      </c>
      <c r="D32" s="109"/>
      <c r="E32" s="239" t="s">
        <v>182</v>
      </c>
      <c r="F32" s="110"/>
      <c r="G32" s="91"/>
      <c r="H32" s="93"/>
      <c r="I32" s="91"/>
      <c r="J32" s="92"/>
      <c r="K32" s="92"/>
      <c r="L32" s="93"/>
      <c r="M32" s="91"/>
      <c r="N32" s="92"/>
      <c r="O32" s="93"/>
      <c r="P32" s="91"/>
      <c r="Q32" s="92"/>
      <c r="R32" s="92"/>
      <c r="S32" s="92"/>
      <c r="T32" s="95"/>
      <c r="U32" s="1"/>
      <c r="V32" s="1"/>
      <c r="W32" s="1"/>
      <c r="X32" s="1"/>
      <c r="Y32" s="123" t="s">
        <v>129</v>
      </c>
      <c r="Z32" s="124"/>
      <c r="AA32" s="124"/>
      <c r="AB32" s="124"/>
      <c r="AC32" s="124"/>
      <c r="AD32" s="124"/>
      <c r="AE32" s="124"/>
      <c r="AF32" s="124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2">
        <v>5</v>
      </c>
      <c r="B33" s="104">
        <v>5</v>
      </c>
      <c r="C33" s="106" t="s">
        <v>186</v>
      </c>
      <c r="D33" s="86"/>
      <c r="E33" s="86" t="s">
        <v>187</v>
      </c>
      <c r="F33" s="87"/>
      <c r="G33" s="88">
        <v>5</v>
      </c>
      <c r="H33" s="90"/>
      <c r="I33" s="88" t="s">
        <v>206</v>
      </c>
      <c r="J33" s="89"/>
      <c r="K33" s="89"/>
      <c r="L33" s="90"/>
      <c r="M33" s="88">
        <v>520397772</v>
      </c>
      <c r="N33" s="89"/>
      <c r="O33" s="90"/>
      <c r="P33" s="88">
        <v>153</v>
      </c>
      <c r="Q33" s="89"/>
      <c r="R33" s="89"/>
      <c r="S33" s="89"/>
      <c r="T33" s="94"/>
      <c r="U33" s="1"/>
      <c r="V33" s="1"/>
      <c r="W33" s="1"/>
      <c r="X33" s="1"/>
      <c r="Y33" s="186">
        <v>1</v>
      </c>
      <c r="Z33" s="89"/>
      <c r="AA33" s="89"/>
      <c r="AB33" s="89"/>
      <c r="AC33" s="89"/>
      <c r="AD33" s="89"/>
      <c r="AE33" s="89"/>
      <c r="AF33" s="89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108" t="s">
        <v>188</v>
      </c>
      <c r="D34" s="109"/>
      <c r="E34" s="109" t="s">
        <v>189</v>
      </c>
      <c r="F34" s="110"/>
      <c r="G34" s="91"/>
      <c r="H34" s="93"/>
      <c r="I34" s="91"/>
      <c r="J34" s="92"/>
      <c r="K34" s="92"/>
      <c r="L34" s="93"/>
      <c r="M34" s="91"/>
      <c r="N34" s="92"/>
      <c r="O34" s="93"/>
      <c r="P34" s="91"/>
      <c r="Q34" s="92"/>
      <c r="R34" s="92"/>
      <c r="S34" s="92"/>
      <c r="T34" s="95"/>
      <c r="U34" s="1"/>
      <c r="V34" s="1"/>
      <c r="W34" s="1"/>
      <c r="X34" s="1"/>
      <c r="Y34" s="187"/>
      <c r="Z34" s="143"/>
      <c r="AA34" s="143"/>
      <c r="AB34" s="143"/>
      <c r="AC34" s="143"/>
      <c r="AD34" s="143"/>
      <c r="AE34" s="143"/>
      <c r="AF34" s="143"/>
      <c r="AG34" s="16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2">
        <v>6</v>
      </c>
      <c r="B35" s="104">
        <v>6</v>
      </c>
      <c r="C35" s="106" t="s">
        <v>190</v>
      </c>
      <c r="D35" s="86"/>
      <c r="E35" s="86" t="s">
        <v>191</v>
      </c>
      <c r="F35" s="87"/>
      <c r="G35" s="88">
        <v>4</v>
      </c>
      <c r="H35" s="90"/>
      <c r="I35" s="88" t="s">
        <v>206</v>
      </c>
      <c r="J35" s="89"/>
      <c r="K35" s="89"/>
      <c r="L35" s="90"/>
      <c r="M35" s="88">
        <v>521709680</v>
      </c>
      <c r="N35" s="89"/>
      <c r="O35" s="90"/>
      <c r="P35" s="88">
        <v>128</v>
      </c>
      <c r="Q35" s="89"/>
      <c r="R35" s="89"/>
      <c r="S35" s="89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108" t="s">
        <v>192</v>
      </c>
      <c r="D36" s="109"/>
      <c r="E36" s="109" t="s">
        <v>193</v>
      </c>
      <c r="F36" s="110"/>
      <c r="G36" s="91"/>
      <c r="H36" s="93"/>
      <c r="I36" s="91"/>
      <c r="J36" s="92"/>
      <c r="K36" s="92"/>
      <c r="L36" s="93"/>
      <c r="M36" s="91"/>
      <c r="N36" s="92"/>
      <c r="O36" s="93"/>
      <c r="P36" s="91"/>
      <c r="Q36" s="92"/>
      <c r="R36" s="92"/>
      <c r="S36" s="92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2">
        <v>7</v>
      </c>
      <c r="B37" s="104">
        <v>7</v>
      </c>
      <c r="C37" s="106" t="s">
        <v>194</v>
      </c>
      <c r="D37" s="86"/>
      <c r="E37" s="86" t="s">
        <v>195</v>
      </c>
      <c r="F37" s="87"/>
      <c r="G37" s="88">
        <v>4</v>
      </c>
      <c r="H37" s="90"/>
      <c r="I37" s="88" t="s">
        <v>206</v>
      </c>
      <c r="J37" s="89"/>
      <c r="K37" s="89"/>
      <c r="L37" s="90"/>
      <c r="M37" s="88">
        <v>522694381</v>
      </c>
      <c r="N37" s="89"/>
      <c r="O37" s="90"/>
      <c r="P37" s="88">
        <v>130</v>
      </c>
      <c r="Q37" s="89"/>
      <c r="R37" s="89"/>
      <c r="S37" s="89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108" t="s">
        <v>196</v>
      </c>
      <c r="D38" s="109"/>
      <c r="E38" s="109" t="s">
        <v>197</v>
      </c>
      <c r="F38" s="110"/>
      <c r="G38" s="91"/>
      <c r="H38" s="93"/>
      <c r="I38" s="91"/>
      <c r="J38" s="92"/>
      <c r="K38" s="92"/>
      <c r="L38" s="93"/>
      <c r="M38" s="91"/>
      <c r="N38" s="92"/>
      <c r="O38" s="93"/>
      <c r="P38" s="91"/>
      <c r="Q38" s="92"/>
      <c r="R38" s="92"/>
      <c r="S38" s="92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2">
        <v>8</v>
      </c>
      <c r="B39" s="104">
        <v>8</v>
      </c>
      <c r="C39" s="106" t="s">
        <v>198</v>
      </c>
      <c r="D39" s="86"/>
      <c r="E39" s="86" t="s">
        <v>199</v>
      </c>
      <c r="F39" s="87"/>
      <c r="G39" s="88">
        <v>4</v>
      </c>
      <c r="H39" s="90"/>
      <c r="I39" s="88" t="s">
        <v>208</v>
      </c>
      <c r="J39" s="89"/>
      <c r="K39" s="89"/>
      <c r="L39" s="90"/>
      <c r="M39" s="88">
        <v>522669662</v>
      </c>
      <c r="N39" s="89"/>
      <c r="O39" s="90"/>
      <c r="P39" s="88">
        <v>140</v>
      </c>
      <c r="Q39" s="89"/>
      <c r="R39" s="89"/>
      <c r="S39" s="89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108" t="s">
        <v>200</v>
      </c>
      <c r="D40" s="109"/>
      <c r="E40" s="109" t="s">
        <v>201</v>
      </c>
      <c r="F40" s="110"/>
      <c r="G40" s="91"/>
      <c r="H40" s="93"/>
      <c r="I40" s="91"/>
      <c r="J40" s="92"/>
      <c r="K40" s="92"/>
      <c r="L40" s="93"/>
      <c r="M40" s="91"/>
      <c r="N40" s="92"/>
      <c r="O40" s="93"/>
      <c r="P40" s="91"/>
      <c r="Q40" s="92"/>
      <c r="R40" s="92"/>
      <c r="S40" s="92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2">
        <v>9</v>
      </c>
      <c r="B41" s="104">
        <v>9</v>
      </c>
      <c r="C41" s="106" t="s">
        <v>202</v>
      </c>
      <c r="D41" s="86"/>
      <c r="E41" s="86" t="s">
        <v>203</v>
      </c>
      <c r="F41" s="87"/>
      <c r="G41" s="88">
        <v>4</v>
      </c>
      <c r="H41" s="90"/>
      <c r="I41" s="88" t="s">
        <v>209</v>
      </c>
      <c r="J41" s="89"/>
      <c r="K41" s="89"/>
      <c r="L41" s="90"/>
      <c r="M41" s="88">
        <v>523085256</v>
      </c>
      <c r="N41" s="89"/>
      <c r="O41" s="90"/>
      <c r="P41" s="88">
        <v>136</v>
      </c>
      <c r="Q41" s="89"/>
      <c r="R41" s="89"/>
      <c r="S41" s="89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108" t="s">
        <v>204</v>
      </c>
      <c r="D42" s="109"/>
      <c r="E42" s="109" t="s">
        <v>205</v>
      </c>
      <c r="F42" s="110"/>
      <c r="G42" s="91"/>
      <c r="H42" s="93"/>
      <c r="I42" s="91"/>
      <c r="J42" s="92"/>
      <c r="K42" s="92"/>
      <c r="L42" s="93"/>
      <c r="M42" s="91"/>
      <c r="N42" s="92"/>
      <c r="O42" s="93"/>
      <c r="P42" s="91"/>
      <c r="Q42" s="92"/>
      <c r="R42" s="92"/>
      <c r="S42" s="92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2">
        <v>10</v>
      </c>
      <c r="B43" s="104"/>
      <c r="C43" s="106"/>
      <c r="D43" s="86"/>
      <c r="E43" s="86"/>
      <c r="F43" s="87"/>
      <c r="G43" s="88"/>
      <c r="H43" s="90"/>
      <c r="I43" s="88"/>
      <c r="J43" s="89"/>
      <c r="K43" s="89"/>
      <c r="L43" s="90"/>
      <c r="M43" s="88"/>
      <c r="N43" s="89"/>
      <c r="O43" s="90"/>
      <c r="P43" s="88"/>
      <c r="Q43" s="89"/>
      <c r="R43" s="89"/>
      <c r="S43" s="89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108"/>
      <c r="D44" s="109"/>
      <c r="E44" s="109"/>
      <c r="F44" s="110"/>
      <c r="G44" s="91"/>
      <c r="H44" s="93"/>
      <c r="I44" s="91"/>
      <c r="J44" s="92"/>
      <c r="K44" s="92"/>
      <c r="L44" s="93"/>
      <c r="M44" s="91"/>
      <c r="N44" s="92"/>
      <c r="O44" s="93"/>
      <c r="P44" s="91"/>
      <c r="Q44" s="92"/>
      <c r="R44" s="92"/>
      <c r="S44" s="92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2">
        <v>11</v>
      </c>
      <c r="B45" s="104"/>
      <c r="C45" s="106"/>
      <c r="D45" s="86"/>
      <c r="E45" s="86"/>
      <c r="F45" s="87"/>
      <c r="G45" s="88"/>
      <c r="H45" s="90"/>
      <c r="I45" s="88"/>
      <c r="J45" s="89"/>
      <c r="K45" s="89"/>
      <c r="L45" s="90"/>
      <c r="M45" s="88"/>
      <c r="N45" s="89"/>
      <c r="O45" s="90"/>
      <c r="P45" s="88"/>
      <c r="Q45" s="89"/>
      <c r="R45" s="89"/>
      <c r="S45" s="89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108"/>
      <c r="D46" s="109"/>
      <c r="E46" s="109"/>
      <c r="F46" s="110"/>
      <c r="G46" s="91"/>
      <c r="H46" s="93"/>
      <c r="I46" s="91"/>
      <c r="J46" s="92"/>
      <c r="K46" s="92"/>
      <c r="L46" s="93"/>
      <c r="M46" s="91"/>
      <c r="N46" s="92"/>
      <c r="O46" s="93"/>
      <c r="P46" s="91"/>
      <c r="Q46" s="92"/>
      <c r="R46" s="92"/>
      <c r="S46" s="92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2">
        <v>12</v>
      </c>
      <c r="B47" s="104"/>
      <c r="C47" s="106"/>
      <c r="D47" s="86"/>
      <c r="E47" s="86"/>
      <c r="F47" s="87"/>
      <c r="G47" s="88"/>
      <c r="H47" s="90"/>
      <c r="I47" s="88"/>
      <c r="J47" s="89"/>
      <c r="K47" s="89"/>
      <c r="L47" s="90"/>
      <c r="M47" s="88"/>
      <c r="N47" s="89"/>
      <c r="O47" s="90"/>
      <c r="P47" s="88"/>
      <c r="Q47" s="89"/>
      <c r="R47" s="89"/>
      <c r="S47" s="89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4"/>
      <c r="B48" s="145"/>
      <c r="C48" s="146"/>
      <c r="D48" s="147"/>
      <c r="E48" s="147"/>
      <c r="F48" s="148"/>
      <c r="G48" s="141"/>
      <c r="H48" s="142"/>
      <c r="I48" s="141"/>
      <c r="J48" s="143"/>
      <c r="K48" s="143"/>
      <c r="L48" s="142"/>
      <c r="M48" s="141"/>
      <c r="N48" s="143"/>
      <c r="O48" s="142"/>
      <c r="P48" s="141"/>
      <c r="Q48" s="143"/>
      <c r="R48" s="143"/>
      <c r="S48" s="143"/>
      <c r="T48" s="16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1">
        <v>13</v>
      </c>
      <c r="B49" s="202"/>
      <c r="C49" s="204"/>
      <c r="D49" s="205"/>
      <c r="E49" s="205"/>
      <c r="F49" s="206"/>
      <c r="G49" s="193"/>
      <c r="H49" s="195"/>
      <c r="I49" s="193"/>
      <c r="J49" s="194"/>
      <c r="K49" s="194"/>
      <c r="L49" s="195"/>
      <c r="M49" s="193"/>
      <c r="N49" s="194"/>
      <c r="O49" s="195"/>
      <c r="P49" s="193"/>
      <c r="Q49" s="194"/>
      <c r="R49" s="194"/>
      <c r="S49" s="194"/>
      <c r="T49" s="1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3"/>
      <c r="C50" s="207"/>
      <c r="D50" s="208"/>
      <c r="E50" s="208"/>
      <c r="F50" s="209"/>
      <c r="G50" s="196"/>
      <c r="H50" s="198"/>
      <c r="I50" s="196"/>
      <c r="J50" s="197"/>
      <c r="K50" s="197"/>
      <c r="L50" s="198"/>
      <c r="M50" s="196"/>
      <c r="N50" s="197"/>
      <c r="O50" s="198"/>
      <c r="P50" s="196"/>
      <c r="Q50" s="197"/>
      <c r="R50" s="197"/>
      <c r="S50" s="197"/>
      <c r="T50" s="20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02"/>
      <c r="C51" s="204"/>
      <c r="D51" s="205"/>
      <c r="E51" s="205"/>
      <c r="F51" s="206"/>
      <c r="G51" s="193"/>
      <c r="H51" s="195"/>
      <c r="I51" s="193"/>
      <c r="J51" s="194"/>
      <c r="K51" s="194"/>
      <c r="L51" s="195"/>
      <c r="M51" s="193"/>
      <c r="N51" s="194"/>
      <c r="O51" s="195"/>
      <c r="P51" s="193"/>
      <c r="Q51" s="194"/>
      <c r="R51" s="194"/>
      <c r="S51" s="194"/>
      <c r="T51" s="19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4"/>
      <c r="C52" s="215"/>
      <c r="D52" s="216"/>
      <c r="E52" s="216"/>
      <c r="F52" s="217"/>
      <c r="G52" s="210"/>
      <c r="H52" s="211"/>
      <c r="I52" s="210"/>
      <c r="J52" s="212"/>
      <c r="K52" s="212"/>
      <c r="L52" s="211"/>
      <c r="M52" s="210"/>
      <c r="N52" s="212"/>
      <c r="O52" s="211"/>
      <c r="P52" s="210"/>
      <c r="Q52" s="212"/>
      <c r="R52" s="212"/>
      <c r="S52" s="212"/>
      <c r="T52" s="2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1" t="s">
        <v>102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3"/>
      <c r="U54" s="2"/>
      <c r="V54" s="159" t="s">
        <v>120</v>
      </c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162"/>
      <c r="AH54" s="162"/>
      <c r="AI54" s="162"/>
      <c r="AJ54" s="16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4" t="s">
        <v>210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6"/>
      <c r="U55" s="2"/>
      <c r="V55" s="221">
        <f>LEN(A55)</f>
        <v>26</v>
      </c>
      <c r="W55" s="222"/>
      <c r="X55" s="222"/>
      <c r="Y55" s="222"/>
      <c r="Z55" s="222"/>
      <c r="AA55" s="222"/>
      <c r="AB55" s="222"/>
      <c r="AC55" s="222"/>
      <c r="AD55" s="222"/>
      <c r="AE55" s="222"/>
      <c r="AF55" s="22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男子</v>
      </c>
      <c r="I5" s="9">
        <f>入力!Y25</f>
        <v>9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>
        <f>IF(入力!M9="","",入力!M9)</f>
        <v>533906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0313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3222</v>
      </c>
      <c r="W17" s="13" t="str">
        <f>IF(入力!AP10="","",入力!AP10)</f>
        <v>9478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>
        <f>IF(入力!M11="","",入力!M11)</f>
        <v>533909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0328</v>
      </c>
      <c r="T20" s="13" t="str">
        <f>IF(入力!P12="","",入力!P12)</f>
        <v>千葉県香取市五郷内2372</v>
      </c>
      <c r="U20" s="13" t="str">
        <f>IF(入力!AL11="","",入力!AL11)</f>
        <v>090</v>
      </c>
      <c r="V20" s="13" t="str">
        <f>IF(入力!AK12="","",入力!AK12)</f>
        <v>8893</v>
      </c>
      <c r="W20" s="13" t="str">
        <f>IF(入力!AP12="","",入力!AP12)</f>
        <v>5944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柴入</v>
      </c>
      <c r="D22" s="13" t="str">
        <f>IF(入力!E16="","",入力!E16)</f>
        <v>理世</v>
      </c>
      <c r="E22" s="13" t="str">
        <f>IF(入力!C15="","",入力!C15)</f>
        <v/>
      </c>
      <c r="F22" s="13" t="str">
        <f>IF(入力!E15="","",入力!E15)</f>
        <v/>
      </c>
      <c r="G22" s="13"/>
      <c r="H22" s="13"/>
      <c r="I22" s="13"/>
      <c r="J22" s="13"/>
      <c r="K22" s="13"/>
      <c r="L22" s="13">
        <f>IF(入力!AT15="","",入力!AT15)</f>
        <v>38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0033</v>
      </c>
      <c r="T22" s="13" t="str">
        <f>IF(入力!P16="","",入力!P16)</f>
        <v>千葉県香取市牧野2018-1ﾐﾕｷﾊｳｽ101</v>
      </c>
      <c r="U22" s="13" t="str">
        <f>IF(入力!AL15="","",入力!AL15)</f>
        <v>080</v>
      </c>
      <c r="V22" s="13" t="str">
        <f>IF(入力!AK16="","",入力!AK16)</f>
        <v>1130</v>
      </c>
      <c r="W22" s="13" t="str">
        <f>IF(入力!AP16="","",入力!AP16)</f>
        <v>6587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布施</v>
      </c>
      <c r="D24" s="51" t="str">
        <f>VLOOKUP($B$51,$A$53:$F$352,4)</f>
        <v>裕惺</v>
      </c>
      <c r="E24" s="51" t="str">
        <f>VLOOKUP($B$51,$A$53:$F$352,5)</f>
        <v>フセ</v>
      </c>
      <c r="F24" s="51" t="str">
        <f>VLOOKUP($B$51,$A$53:$F$352,6)</f>
        <v>ユウセイ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布施</v>
      </c>
      <c r="D53" s="13" t="str">
        <f>IF(入力!E26="","",入力!E26)</f>
        <v>裕惺</v>
      </c>
      <c r="E53" s="13" t="str">
        <f>IF(入力!C25="","",入力!C25)</f>
        <v>フセ</v>
      </c>
      <c r="F53" s="13" t="str">
        <f>IF(入力!E25="","",入力!E25)</f>
        <v>ユウセイ</v>
      </c>
      <c r="G53" s="13">
        <f>IF(入力!M25="","",入力!M25)</f>
        <v>519882425</v>
      </c>
      <c r="H53" s="13" t="str">
        <f>IF(入力!I25="","",入力!I25)</f>
        <v>香取市立佐原小学校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仲條</v>
      </c>
      <c r="D54" s="13" t="str">
        <f>IF(入力!E28="","",入力!E28)</f>
        <v>類</v>
      </c>
      <c r="E54" s="13" t="str">
        <f>IF(入力!C27="","",入力!C27)</f>
        <v>ナカジョウ</v>
      </c>
      <c r="F54" s="13" t="str">
        <f>IF(入力!E27="","",入力!E27)</f>
        <v>ルイ</v>
      </c>
      <c r="G54" s="13">
        <f>IF(入力!M27="","",入力!M27)</f>
        <v>519571206</v>
      </c>
      <c r="H54" s="13" t="str">
        <f>IF(入力!I27="","",入力!I27)</f>
        <v>香取市立東大戸小学校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柴入</v>
      </c>
      <c r="D55" s="13" t="str">
        <f>IF(入力!E30="","",入力!E30)</f>
        <v>奏亮</v>
      </c>
      <c r="E55" s="13" t="str">
        <f>IF(入力!C29="","",入力!C29)</f>
        <v>シバイリ</v>
      </c>
      <c r="F55" s="13" t="str">
        <f>IF(入力!E29="","",入力!E29)</f>
        <v>ソウスケ</v>
      </c>
      <c r="G55" s="13">
        <f>IF(入力!M29="","",入力!M29)</f>
        <v>522694374</v>
      </c>
      <c r="H55" s="13" t="str">
        <f>IF(入力!I29="","",入力!I29)</f>
        <v>香取市立佐原小学校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向</v>
      </c>
      <c r="D56" s="13" t="str">
        <f>IF(入力!E32="","",入力!E32)</f>
        <v>建</v>
      </c>
      <c r="E56" s="13" t="str">
        <f>IF(入力!C31="","",入力!C31)</f>
        <v>ムカイ</v>
      </c>
      <c r="F56" s="13" t="str">
        <f>IF(入力!E31="","",入力!E31)</f>
        <v>タテル</v>
      </c>
      <c r="G56" s="13">
        <f>IF(入力!M31="","",入力!M31)</f>
        <v>523846383</v>
      </c>
      <c r="H56" s="13" t="str">
        <f>IF(入力!I31="","",入力!I31)</f>
        <v>香取市立佐原小学校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方波見</v>
      </c>
      <c r="D57" s="13" t="str">
        <f>IF(入力!E34="","",入力!E34)</f>
        <v>禮斗</v>
      </c>
      <c r="E57" s="13" t="str">
        <f>IF(入力!C33="","",入力!C33)</f>
        <v>カタバミ</v>
      </c>
      <c r="F57" s="13" t="str">
        <f>IF(入力!E33="","",入力!E33)</f>
        <v>ライト</v>
      </c>
      <c r="G57" s="13">
        <f>IF(入力!M33="","",入力!M33)</f>
        <v>520397772</v>
      </c>
      <c r="H57" s="13" t="str">
        <f>IF(入力!I33="","",入力!I33)</f>
        <v>香取市立佐原小学校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海老澤</v>
      </c>
      <c r="D58" s="13" t="str">
        <f>IF(入力!E36="","",入力!E36)</f>
        <v>波琉</v>
      </c>
      <c r="E58" s="13" t="str">
        <f>IF(入力!C35="","",入力!C35)</f>
        <v>エビサワ</v>
      </c>
      <c r="F58" s="13" t="str">
        <f>IF(入力!E35="","",入力!E35)</f>
        <v>ナル</v>
      </c>
      <c r="G58" s="13">
        <f>IF(入力!M35="","",入力!M35)</f>
        <v>521709680</v>
      </c>
      <c r="H58" s="13" t="str">
        <f>IF(入力!I35="","",入力!I35)</f>
        <v>香取市立佐原小学校</v>
      </c>
      <c r="I58" s="13">
        <f>IF(入力!G35="","",入力!G35)</f>
        <v>4</v>
      </c>
      <c r="J58" s="13">
        <f>IF(入力!P35="","",入力!P35)</f>
        <v>128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柴入</v>
      </c>
      <c r="D59" s="13" t="str">
        <f>IF(入力!E38="","",入力!E38)</f>
        <v>凛亮</v>
      </c>
      <c r="E59" s="13" t="str">
        <f>IF(入力!C37="","",入力!C37)</f>
        <v>シバイリ</v>
      </c>
      <c r="F59" s="13" t="str">
        <f>IF(入力!E37="","",入力!E37)</f>
        <v>リンスケ</v>
      </c>
      <c r="G59" s="13">
        <f>IF(入力!M37="","",入力!M37)</f>
        <v>522694381</v>
      </c>
      <c r="H59" s="13" t="str">
        <f>IF(入力!I37="","",入力!I37)</f>
        <v>香取市立佐原小学校</v>
      </c>
      <c r="I59" s="13">
        <f>IF(入力!G37="","",入力!G37)</f>
        <v>4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日下部</v>
      </c>
      <c r="D60" s="13" t="str">
        <f>IF(入力!E40="","",入力!E40)</f>
        <v>颯眞</v>
      </c>
      <c r="E60" s="13" t="str">
        <f>IF(入力!C39="","",入力!C39)</f>
        <v>クサカベ</v>
      </c>
      <c r="F60" s="13" t="str">
        <f>IF(入力!E39="","",入力!E39)</f>
        <v>ソウマ</v>
      </c>
      <c r="G60" s="13">
        <f>IF(入力!M39="","",入力!M39)</f>
        <v>522669662</v>
      </c>
      <c r="H60" s="13" t="str">
        <f>IF(入力!I39="","",入力!I39)</f>
        <v>香取市立小見川東小学校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前野</v>
      </c>
      <c r="D61" s="13" t="str">
        <f>IF(入力!E42="","",入力!E42)</f>
        <v>蓮斗</v>
      </c>
      <c r="E61" s="13" t="str">
        <f>IF(入力!C41="","",入力!C41)</f>
        <v>マエノ</v>
      </c>
      <c r="F61" s="13" t="str">
        <f>IF(入力!E41="","",入力!E41)</f>
        <v>レント</v>
      </c>
      <c r="G61" s="13">
        <f>IF(入力!M41="","",入力!M41)</f>
        <v>523085256</v>
      </c>
      <c r="H61" s="13" t="str">
        <f>IF(入力!I41="","",入力!I41)</f>
        <v>潮来市立津知小学校</v>
      </c>
      <c r="I61" s="13">
        <f>IF(入力!G41="","",入力!G41)</f>
        <v>4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紀子 本宮</cp:lastModifiedBy>
  <cp:lastPrinted>2016-05-09T15:17:35Z</cp:lastPrinted>
  <dcterms:created xsi:type="dcterms:W3CDTF">2014-04-05T09:56:00Z</dcterms:created>
  <dcterms:modified xsi:type="dcterms:W3CDTF">2024-05-09T05:44:52Z</dcterms:modified>
</cp:coreProperties>
</file>