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2FC3F8-CA6E-42E9-9C52-4E425FC6394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<sst xmlns="http://schemas.openxmlformats.org/spreadsheetml/2006/main" count="301" uniqueCount="229">
  <si>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</si>
  <si>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</si>
  <si>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</si>
  <si>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</si>
  <si>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</si>
  <si>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</si>
  <si>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</si>
  <si>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</si>
  <si>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</si>
  <si>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</si>
  <si>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</si>
  <si>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</si>
  <si>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</si>
  <si>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</si>
  <si>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</si>
  <si>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</si>
  <si>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</si>
  <si>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</si>
  <si>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</si>
  <si>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</si>
  <si>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</si>
  <si>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</si>
  <si>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</si>
  <si>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</si>
  <si>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</si>
  <si>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</si>
  <si>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</si>
  <si>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</si>
  <si>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</si>
  <si>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</si>
  <si>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</si>
  <si>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</si>
  <si>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</si>
  <si>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</si>
  <si>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</si>
  <si>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</si>
  <si>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</si>
  <si>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</si>
  <si>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</si>
  <si>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</si>
  <si>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</si>
  <si>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</si>
  <si>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</si>
  <si>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</si>
  <si>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</si>
  <si>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</si>
  <si>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</si>
  <si>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</si>
  <si>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</si>
  <si>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</si>
  <si>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</si>
  <si>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</si>
  <si>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</si>
  <si>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</si>
  <si>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</si>
  <si>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</si>
  <si>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</si>
  <si>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</si>
  <si>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</si>
  <si>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</si>
  <si>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</si>
  <si>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</si>
  <si>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</si>
  <si>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</si>
  <si>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</si>
  <si>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</si>
  <si>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</si>
  <si>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</si>
  <si>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</si>
  <si>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</si>
  <si>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</si>
  <si>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</si>
  <si>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</si>
  <si>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</si>
  <si>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</si>
  <si>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</si>
  <si>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</si>
  <si>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</si>
  <si>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</si>
  <si>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</si>
  <si>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</si>
  <si>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</si>
  <si>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</si>
  <si>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</si>
  <si>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</si>
  <si>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</si>
  <si>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</si>
  <si>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</si>
  <si>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</si>
  <si>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</si>
  <si>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</si>
  <si>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</si>
  <si>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</si>
  <si>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</si>
  <si>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</si>
  <si>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</si>
  <si>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</si>
  <si>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</si>
  <si>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</si>
  <si>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</si>
  <si>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</si>
  <si>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</si>
  <si>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</si>
  <si>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</si>
  <si>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</si>
  <si>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</si>
  <si>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</si>
  <si>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</si>
  <si>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</si>
  <si>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</si>
  <si>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</si>
  <si>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</si>
  <si>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</si>
  <si>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</si>
  <si>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</si>
  <si>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</si>
  <si>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</si>
  <si>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</si>
  <si>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</si>
  <si>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</si>
  <si>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</si>
  <si>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</si>
  <si>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</si>
  <si>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</si>
  <si>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</si>
  <si>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</si>
  <si>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</si>
  <si>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</si>
  <si>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</si>
  <si>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</si>
  <si>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</si>
  <si>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</si>
  <si>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</si>
  <si>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</si>
  <si>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</si>
  <si>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</si>
  <si>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</si>
  <si>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</si>
  <si>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</si>
  <si>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</si>
  <si>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オカザワ</t>
    <phoneticPr fontId="2"/>
  </si>
  <si>
    <t>カズオ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</si>
  <si>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</si>
  <si>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</si>
  <si>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アサノ</t>
    <phoneticPr fontId="2"/>
  </si>
  <si>
    <t>星越</t>
    <rPh sb="0" eb="2">
      <t>ホシコシ</t>
    </rPh>
    <phoneticPr fontId="2"/>
  </si>
  <si>
    <t>ホシコシ</t>
    <phoneticPr fontId="2"/>
  </si>
  <si>
    <t>ミノル</t>
    <phoneticPr fontId="2"/>
  </si>
  <si>
    <t>実</t>
    <rPh sb="0" eb="1">
      <t>ミノル</t>
    </rPh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</si>
  <si>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</si>
  <si>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</si>
  <si>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シバイリ</t>
    <phoneticPr fontId="2"/>
  </si>
  <si>
    <t>ミチヨ</t>
    <phoneticPr fontId="2"/>
  </si>
  <si>
    <t>２８７</t>
    <phoneticPr fontId="2"/>
  </si>
  <si>
    <t>００３３</t>
    <phoneticPr fontId="2"/>
  </si>
  <si>
    <t>千葉県香取市牧野2018ｰ1ﾐﾕｷﾊｳｽ101</t>
    <rPh sb="0" eb="3">
      <t>チバケン</t>
    </rPh>
    <rPh sb="3" eb="6">
      <t>カトリシ</t>
    </rPh>
    <rPh sb="6" eb="8">
      <t>マキノ</t>
    </rPh>
    <phoneticPr fontId="2"/>
  </si>
  <si>
    <t>1130</t>
    <phoneticPr fontId="2"/>
  </si>
  <si>
    <t>6587</t>
    <phoneticPr fontId="2"/>
  </si>
  <si>
    <t>080</t>
    <phoneticPr fontId="2"/>
  </si>
  <si>
    <t>287</t>
    <phoneticPr fontId="2"/>
  </si>
  <si>
    <t>0031</t>
    <phoneticPr fontId="2"/>
  </si>
  <si>
    <t>千葉県香取市新部196</t>
    <rPh sb="0" eb="3">
      <t>チバケン</t>
    </rPh>
    <rPh sb="3" eb="6">
      <t>カトリシ</t>
    </rPh>
    <rPh sb="6" eb="8">
      <t>ニッペ</t>
    </rPh>
    <phoneticPr fontId="2"/>
  </si>
  <si>
    <t>090</t>
    <phoneticPr fontId="2"/>
  </si>
  <si>
    <t>3525</t>
    <phoneticPr fontId="2"/>
  </si>
  <si>
    <t>0971</t>
    <phoneticPr fontId="2"/>
  </si>
  <si>
    <t>３２２２</t>
    <phoneticPr fontId="2"/>
  </si>
  <si>
    <t>９４７８</t>
    <phoneticPr fontId="2"/>
  </si>
  <si>
    <t>２８９</t>
    <phoneticPr fontId="2"/>
  </si>
  <si>
    <t>０３１３</t>
    <phoneticPr fontId="2"/>
  </si>
  <si>
    <t>千葉県香取市小見川4866-361-21-1</t>
    <rPh sb="0" eb="3">
      <t>チバケン</t>
    </rPh>
    <rPh sb="3" eb="6">
      <t>カトリシ</t>
    </rPh>
    <rPh sb="6" eb="9">
      <t>オミガワ</t>
    </rPh>
    <phoneticPr fontId="2"/>
  </si>
  <si>
    <t>０３２８</t>
    <phoneticPr fontId="2"/>
  </si>
  <si>
    <t>千葉県香取市五郷内2372</t>
    <rPh sb="0" eb="3">
      <t>チバケン</t>
    </rPh>
    <rPh sb="3" eb="6">
      <t>カトリシ</t>
    </rPh>
    <rPh sb="6" eb="9">
      <t>ゴゴウウチ</t>
    </rPh>
    <phoneticPr fontId="2"/>
  </si>
  <si>
    <t>８８９３</t>
    <phoneticPr fontId="2"/>
  </si>
  <si>
    <t>５９４４</t>
    <phoneticPr fontId="2"/>
  </si>
  <si>
    <t>①</t>
    <phoneticPr fontId="2"/>
  </si>
  <si>
    <t>海老澤</t>
    <rPh sb="0" eb="3">
      <t>エビサワ</t>
    </rPh>
    <phoneticPr fontId="2"/>
  </si>
  <si>
    <t>波琉</t>
    <rPh sb="0" eb="1">
      <t>ナミ</t>
    </rPh>
    <rPh sb="1" eb="2">
      <t>ル</t>
    </rPh>
    <phoneticPr fontId="2"/>
  </si>
  <si>
    <t>エビサワ</t>
    <phoneticPr fontId="2"/>
  </si>
  <si>
    <t>ナル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</si>
  <si>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</si>
  <si>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凛亮</t>
    <rPh sb="0" eb="1">
      <t>リン</t>
    </rPh>
    <rPh sb="1" eb="2">
      <t>リョウ</t>
    </rPh>
    <phoneticPr fontId="2"/>
  </si>
  <si>
    <t>リンスケ</t>
    <phoneticPr fontId="2"/>
  </si>
  <si>
    <t>日下部</t>
    <rPh sb="0" eb="3">
      <t>クサカベ</t>
    </rPh>
    <phoneticPr fontId="2"/>
  </si>
  <si>
    <t>颯眞</t>
    <rPh sb="0" eb="1">
      <t>ソウ</t>
    </rPh>
    <rPh sb="1" eb="2">
      <t>マ</t>
    </rPh>
    <phoneticPr fontId="2"/>
  </si>
  <si>
    <t>クサカベ</t>
    <phoneticPr fontId="2"/>
  </si>
  <si>
    <t>ソウマ</t>
    <phoneticPr fontId="2"/>
  </si>
  <si>
    <t>神栖市立大野原小学校</t>
    <rPh sb="0" eb="4">
      <t>カミスシリツ</t>
    </rPh>
    <rPh sb="4" eb="7">
      <t>オオノハラ</t>
    </rPh>
    <rPh sb="7" eb="10">
      <t>ショウガッコウ</t>
    </rPh>
    <phoneticPr fontId="2"/>
  </si>
  <si>
    <t>前野</t>
    <rPh sb="0" eb="2">
      <t>マエノ</t>
    </rPh>
    <phoneticPr fontId="2"/>
  </si>
  <si>
    <t>蓮斗</t>
    <rPh sb="0" eb="1">
      <t>レン</t>
    </rPh>
    <rPh sb="1" eb="2">
      <t>ト</t>
    </rPh>
    <phoneticPr fontId="2"/>
  </si>
  <si>
    <t>マエノ</t>
    <phoneticPr fontId="2"/>
  </si>
  <si>
    <t>レント</t>
    <phoneticPr fontId="2"/>
  </si>
  <si>
    <t>潮来市立津知小学校</t>
    <rPh sb="0" eb="3">
      <t>イタコシ</t>
    </rPh>
    <rPh sb="3" eb="4">
      <t>リツ</t>
    </rPh>
    <rPh sb="4" eb="6">
      <t>ツチ</t>
    </rPh>
    <rPh sb="6" eb="9">
      <t>ショウガッコウ</t>
    </rPh>
    <phoneticPr fontId="2"/>
  </si>
  <si>
    <t>伊藤</t>
    <rPh sb="0" eb="2">
      <t>イトウ</t>
    </rPh>
    <phoneticPr fontId="2"/>
  </si>
  <si>
    <t>颯一</t>
    <rPh sb="0" eb="1">
      <t>ソウ</t>
    </rPh>
    <rPh sb="1" eb="2">
      <t>イチ</t>
    </rPh>
    <phoneticPr fontId="2"/>
  </si>
  <si>
    <t>イトウ</t>
    <phoneticPr fontId="2"/>
  </si>
  <si>
    <t>ソウイチ</t>
    <phoneticPr fontId="2"/>
  </si>
  <si>
    <t>香取市立栗源小学校</t>
    <rPh sb="0" eb="4">
      <t>カトリシリツ</t>
    </rPh>
    <rPh sb="4" eb="6">
      <t>クリモト</t>
    </rPh>
    <rPh sb="6" eb="9">
      <t>ショウガッコウ</t>
    </rPh>
    <phoneticPr fontId="2"/>
  </si>
  <si>
    <t>遠藤</t>
    <rPh sb="0" eb="2">
      <t>エンドウ</t>
    </rPh>
    <phoneticPr fontId="2"/>
  </si>
  <si>
    <t>悠真</t>
    <rPh sb="0" eb="1">
      <t>ユウ</t>
    </rPh>
    <rPh sb="1" eb="2">
      <t>マ</t>
    </rPh>
    <phoneticPr fontId="2"/>
  </si>
  <si>
    <t>エンドウ</t>
    <phoneticPr fontId="2"/>
  </si>
  <si>
    <t>ユウマ</t>
    <phoneticPr fontId="2"/>
  </si>
  <si>
    <t>香取市立新島小学校</t>
    <rPh sb="0" eb="4">
      <t>カトリシリツ</t>
    </rPh>
    <rPh sb="4" eb="6">
      <t>シンシマ</t>
    </rPh>
    <rPh sb="6" eb="9">
      <t>ショウガッコウ</t>
    </rPh>
    <phoneticPr fontId="2"/>
  </si>
  <si>
    <t>大川</t>
    <rPh sb="0" eb="2">
      <t>オオカワ</t>
    </rPh>
    <phoneticPr fontId="2"/>
  </si>
  <si>
    <t>凛空</t>
    <rPh sb="0" eb="1">
      <t>リン</t>
    </rPh>
    <rPh sb="1" eb="2">
      <t>ソラ</t>
    </rPh>
    <phoneticPr fontId="2"/>
  </si>
  <si>
    <t>オオカワ</t>
    <phoneticPr fontId="2"/>
  </si>
  <si>
    <t>リク</t>
    <phoneticPr fontId="2"/>
  </si>
  <si>
    <t>香取市立新島小学校</t>
    <rPh sb="0" eb="9">
      <t>カトリシリツシンシマショウガッコウ</t>
    </rPh>
    <phoneticPr fontId="2"/>
  </si>
  <si>
    <t>塚本</t>
    <rPh sb="0" eb="2">
      <t>ツカモト</t>
    </rPh>
    <phoneticPr fontId="2"/>
  </si>
  <si>
    <t>湊太</t>
    <rPh sb="0" eb="1">
      <t>ミナト</t>
    </rPh>
    <rPh sb="1" eb="2">
      <t>タ</t>
    </rPh>
    <phoneticPr fontId="2"/>
  </si>
  <si>
    <t>ツカモト</t>
    <phoneticPr fontId="2"/>
  </si>
  <si>
    <t>ソウタ</t>
    <phoneticPr fontId="2"/>
  </si>
  <si>
    <t>潮来市立潮来小学校</t>
    <rPh sb="0" eb="4">
      <t>イタコシリツ</t>
    </rPh>
    <rPh sb="4" eb="6">
      <t>イタコ</t>
    </rPh>
    <rPh sb="6" eb="9">
      <t>ショウガッコウ</t>
    </rPh>
    <phoneticPr fontId="2"/>
  </si>
  <si>
    <t>八馬</t>
    <rPh sb="0" eb="2">
      <t>ハチウマ</t>
    </rPh>
    <phoneticPr fontId="2"/>
  </si>
  <si>
    <t>悠</t>
    <rPh sb="0" eb="1">
      <t>ユウ</t>
    </rPh>
    <phoneticPr fontId="2"/>
  </si>
  <si>
    <t>ハチウマ</t>
    <phoneticPr fontId="2"/>
  </si>
  <si>
    <t>ハルト</t>
    <phoneticPr fontId="2"/>
  </si>
  <si>
    <t>富里市立富里小学校</t>
    <rPh sb="0" eb="2">
      <t>トミサト</t>
    </rPh>
    <rPh sb="2" eb="4">
      <t>シリツ</t>
    </rPh>
    <rPh sb="4" eb="6">
      <t>トミサト</t>
    </rPh>
    <rPh sb="6" eb="9">
      <t>ショウガッコウ</t>
    </rPh>
    <phoneticPr fontId="2"/>
  </si>
  <si>
    <t>小澤</t>
    <rPh sb="0" eb="2">
      <t>オザワ</t>
    </rPh>
    <phoneticPr fontId="2"/>
  </si>
  <si>
    <t>優楽</t>
    <rPh sb="0" eb="1">
      <t>ユウ</t>
    </rPh>
    <rPh sb="1" eb="2">
      <t>ラク</t>
    </rPh>
    <phoneticPr fontId="2"/>
  </si>
  <si>
    <t>オザワ</t>
    <phoneticPr fontId="2"/>
  </si>
  <si>
    <t>ユラ</t>
    <phoneticPr fontId="2"/>
  </si>
  <si>
    <t>香取市立水の郷小学校</t>
    <rPh sb="0" eb="4">
      <t>カトリシリツ</t>
    </rPh>
    <rPh sb="4" eb="5">
      <t>ミズ</t>
    </rPh>
    <rPh sb="6" eb="10">
      <t>サトショウガッコウ</t>
    </rPh>
    <phoneticPr fontId="2"/>
  </si>
  <si>
    <t>田丸</t>
    <rPh sb="0" eb="2">
      <t>タマル</t>
    </rPh>
    <phoneticPr fontId="2"/>
  </si>
  <si>
    <t>暉</t>
    <rPh sb="0" eb="1">
      <t>ヒカリ</t>
    </rPh>
    <phoneticPr fontId="2"/>
  </si>
  <si>
    <t>タマル</t>
    <phoneticPr fontId="2"/>
  </si>
  <si>
    <t>ヒカリ</t>
    <phoneticPr fontId="2"/>
  </si>
  <si>
    <t>神栖市立須田小学校</t>
    <rPh sb="0" eb="4">
      <t>カミスシリツ</t>
    </rPh>
    <rPh sb="4" eb="6">
      <t>スダ</t>
    </rPh>
    <rPh sb="6" eb="9">
      <t>ショウガッコウ</t>
    </rPh>
    <phoneticPr fontId="2"/>
  </si>
  <si>
    <t>叶</t>
    <rPh sb="0" eb="1">
      <t>カナ</t>
    </rPh>
    <phoneticPr fontId="2"/>
  </si>
  <si>
    <t>カナタ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</si>
</sst>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2" zoomScaleNormal="100" zoomScaleSheetLayoutView="100" workbookViewId="0">
      <selection activeCell="Y37" sqref="Y3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9"/>
      <c r="L2" s="209"/>
      <c r="M2" s="209"/>
      <c r="N2" s="209"/>
      <c r="O2" s="210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6" t="s">
        <v>89</v>
      </c>
      <c r="K3" s="207"/>
      <c r="L3" s="207"/>
      <c r="M3" s="207"/>
      <c r="N3" s="207"/>
      <c r="O3" s="208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1" t="s">
        <v>111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9" t="s">
        <v>122</v>
      </c>
      <c r="B4" s="220"/>
      <c r="C4" s="211">
        <v>430814915</v>
      </c>
      <c r="D4" s="212"/>
      <c r="E4" s="212"/>
      <c r="F4" s="212"/>
      <c r="G4" s="212"/>
      <c r="H4" s="212"/>
      <c r="I4" s="213"/>
      <c r="J4" s="223" t="s">
        <v>116</v>
      </c>
      <c r="K4" s="224"/>
      <c r="L4" s="224"/>
      <c r="M4" s="224"/>
      <c r="N4" s="224"/>
      <c r="O4" s="225"/>
      <c r="P4" s="156" t="s">
        <v>93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115</v>
      </c>
      <c r="B5" s="222"/>
      <c r="C5" s="214"/>
      <c r="D5" s="215"/>
      <c r="E5" s="215"/>
      <c r="F5" s="215"/>
      <c r="G5" s="215"/>
      <c r="H5" s="215"/>
      <c r="I5" s="216"/>
      <c r="J5" s="187">
        <v>14003</v>
      </c>
      <c r="K5" s="187"/>
      <c r="L5" s="187"/>
      <c r="M5" s="187"/>
      <c r="N5" s="187"/>
      <c r="O5" s="187"/>
      <c r="P5" s="157" t="s">
        <v>136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137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40" t="s">
        <v>95</v>
      </c>
      <c r="AL6" s="140"/>
      <c r="AM6" s="140"/>
      <c r="AN6" s="140"/>
      <c r="AO6" s="140"/>
      <c r="AP6" s="140"/>
      <c r="AQ6" s="140"/>
      <c r="AR6" s="140"/>
      <c r="AS6" s="140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89">
        <v>507243617</v>
      </c>
      <c r="H7" s="189"/>
      <c r="I7" s="189"/>
      <c r="J7" s="189">
        <v>16927</v>
      </c>
      <c r="K7" s="189"/>
      <c r="L7" s="189"/>
      <c r="M7" s="189">
        <v>428853</v>
      </c>
      <c r="N7" s="189"/>
      <c r="O7" s="189"/>
      <c r="P7" s="164" t="s">
        <v>7</v>
      </c>
      <c r="Q7" s="165"/>
      <c r="R7" s="127" t="s">
        <v>159</v>
      </c>
      <c r="S7" s="128"/>
      <c r="T7" s="128"/>
      <c r="U7" s="128"/>
      <c r="V7" s="27" t="s">
        <v>8</v>
      </c>
      <c r="W7" s="117" t="s">
        <v>160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162</v>
      </c>
      <c r="AM7" s="60"/>
      <c r="AN7" s="60"/>
      <c r="AO7" s="60"/>
      <c r="AP7" s="60"/>
      <c r="AQ7" s="60"/>
      <c r="AR7" s="60"/>
      <c r="AS7" s="36" t="s">
        <v>10</v>
      </c>
      <c r="AT7" s="53">
        <v>68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161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39" t="s">
        <v>163</v>
      </c>
      <c r="AL8" s="62"/>
      <c r="AM8" s="62"/>
      <c r="AN8" s="62"/>
      <c r="AO8" s="37" t="s">
        <v>11</v>
      </c>
      <c r="AP8" s="63" t="s">
        <v>164</v>
      </c>
      <c r="AQ8" s="62"/>
      <c r="AR8" s="62"/>
      <c r="AS8" s="64"/>
      <c r="AT8" s="53"/>
    </row>
    <row r="9" spans="1:51" ht="14.45" customHeight="1">
      <c r="A9" s="217" t="s">
        <v>131</v>
      </c>
      <c r="B9" s="125"/>
      <c r="C9" s="133" t="s">
        <v>144</v>
      </c>
      <c r="D9" s="77"/>
      <c r="E9" s="134" t="s">
        <v>141</v>
      </c>
      <c r="F9" s="79"/>
      <c r="G9" s="189">
        <v>513493802</v>
      </c>
      <c r="H9" s="189"/>
      <c r="I9" s="189"/>
      <c r="J9" s="189"/>
      <c r="K9" s="189"/>
      <c r="L9" s="189"/>
      <c r="M9" s="189">
        <v>533906</v>
      </c>
      <c r="N9" s="189"/>
      <c r="O9" s="189"/>
      <c r="P9" s="164" t="s">
        <v>7</v>
      </c>
      <c r="Q9" s="165"/>
      <c r="R9" s="127" t="s">
        <v>167</v>
      </c>
      <c r="S9" s="128"/>
      <c r="T9" s="128"/>
      <c r="U9" s="128"/>
      <c r="V9" s="27" t="s">
        <v>8</v>
      </c>
      <c r="W9" s="117" t="s">
        <v>168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162</v>
      </c>
      <c r="AM9" s="60"/>
      <c r="AN9" s="60"/>
      <c r="AO9" s="60"/>
      <c r="AP9" s="60"/>
      <c r="AQ9" s="60"/>
      <c r="AR9" s="60"/>
      <c r="AS9" s="36" t="s">
        <v>125</v>
      </c>
      <c r="AT9" s="54">
        <v>63</v>
      </c>
    </row>
    <row r="10" spans="1:51" ht="18" customHeight="1">
      <c r="A10" s="73"/>
      <c r="B10" s="125"/>
      <c r="C10" s="135" t="s">
        <v>142</v>
      </c>
      <c r="D10" s="81"/>
      <c r="E10" s="136" t="s">
        <v>143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169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139" t="s">
        <v>165</v>
      </c>
      <c r="AL10" s="62"/>
      <c r="AM10" s="62"/>
      <c r="AN10" s="62"/>
      <c r="AO10" s="37" t="s">
        <v>126</v>
      </c>
      <c r="AP10" s="63" t="s">
        <v>166</v>
      </c>
      <c r="AQ10" s="62"/>
      <c r="AR10" s="62"/>
      <c r="AS10" s="64"/>
      <c r="AT10" s="54"/>
    </row>
    <row r="11" spans="1:51" ht="14.45" customHeight="1">
      <c r="A11" s="217" t="s">
        <v>132</v>
      </c>
      <c r="B11" s="125"/>
      <c r="C11" s="76" t="s">
        <v>146</v>
      </c>
      <c r="D11" s="77"/>
      <c r="E11" s="78" t="s">
        <v>147</v>
      </c>
      <c r="F11" s="79"/>
      <c r="G11" s="189">
        <v>516730995</v>
      </c>
      <c r="H11" s="189"/>
      <c r="I11" s="189"/>
      <c r="J11" s="189"/>
      <c r="K11" s="189"/>
      <c r="L11" s="189"/>
      <c r="M11" s="189">
        <v>533909</v>
      </c>
      <c r="N11" s="189"/>
      <c r="O11" s="189"/>
      <c r="P11" s="164" t="s">
        <v>7</v>
      </c>
      <c r="Q11" s="165"/>
      <c r="R11" s="127" t="s">
        <v>167</v>
      </c>
      <c r="S11" s="128"/>
      <c r="T11" s="128"/>
      <c r="U11" s="128"/>
      <c r="V11" s="27" t="s">
        <v>8</v>
      </c>
      <c r="W11" s="117" t="s">
        <v>170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162</v>
      </c>
      <c r="AM11" s="60"/>
      <c r="AN11" s="60"/>
      <c r="AO11" s="60"/>
      <c r="AP11" s="60"/>
      <c r="AQ11" s="60"/>
      <c r="AR11" s="60"/>
      <c r="AS11" s="36" t="s">
        <v>10</v>
      </c>
      <c r="AT11" s="54">
        <v>44</v>
      </c>
    </row>
    <row r="12" spans="1:51" ht="18" customHeight="1">
      <c r="A12" s="73"/>
      <c r="B12" s="125"/>
      <c r="C12" s="80" t="s">
        <v>145</v>
      </c>
      <c r="D12" s="81"/>
      <c r="E12" s="82" t="s">
        <v>148</v>
      </c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120" t="s">
        <v>171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9" t="s">
        <v>172</v>
      </c>
      <c r="AL12" s="62"/>
      <c r="AM12" s="62"/>
      <c r="AN12" s="62"/>
      <c r="AO12" s="37" t="s">
        <v>8</v>
      </c>
      <c r="AP12" s="63" t="s">
        <v>173</v>
      </c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151</v>
      </c>
      <c r="D13" s="77"/>
      <c r="E13" s="134" t="s">
        <v>152</v>
      </c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164" t="s">
        <v>7</v>
      </c>
      <c r="Q13" s="165"/>
      <c r="R13" s="127" t="s">
        <v>153</v>
      </c>
      <c r="S13" s="128"/>
      <c r="T13" s="128"/>
      <c r="U13" s="128"/>
      <c r="V13" s="27" t="s">
        <v>8</v>
      </c>
      <c r="W13" s="117" t="s">
        <v>154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158</v>
      </c>
      <c r="AM13" s="60"/>
      <c r="AN13" s="60"/>
      <c r="AO13" s="60"/>
      <c r="AP13" s="60"/>
      <c r="AQ13" s="60"/>
      <c r="AR13" s="60"/>
      <c r="AS13" s="36" t="s">
        <v>125</v>
      </c>
      <c r="AT13" s="54">
        <v>40</v>
      </c>
    </row>
    <row r="14" spans="1:51" ht="18" customHeight="1">
      <c r="A14" s="73"/>
      <c r="B14" s="125"/>
      <c r="C14" s="135" t="s">
        <v>149</v>
      </c>
      <c r="D14" s="81"/>
      <c r="E14" s="136" t="s">
        <v>150</v>
      </c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20" t="s">
        <v>155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156</v>
      </c>
      <c r="AL14" s="62"/>
      <c r="AM14" s="62"/>
      <c r="AN14" s="62"/>
      <c r="AO14" s="37" t="s">
        <v>126</v>
      </c>
      <c r="AP14" s="63" t="s">
        <v>157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50"/>
      <c r="S15" s="150"/>
      <c r="T15" s="150"/>
      <c r="U15" s="150"/>
      <c r="V15" s="2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5"/>
      <c r="AK15" s="38"/>
      <c r="AL15" s="143"/>
      <c r="AM15" s="143"/>
      <c r="AN15" s="143"/>
      <c r="AO15" s="143"/>
      <c r="AP15" s="143"/>
      <c r="AQ15" s="143"/>
      <c r="AR15" s="143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147"/>
      <c r="AL16" s="148"/>
      <c r="AM16" s="148"/>
      <c r="AN16" s="148"/>
      <c r="AO16" s="40"/>
      <c r="AP16" s="148"/>
      <c r="AQ16" s="148"/>
      <c r="AR16" s="148"/>
      <c r="AS16" s="149"/>
      <c r="AT16" s="55"/>
    </row>
    <row r="17" spans="1:46" ht="15" customHeight="1">
      <c r="A17" s="193" t="s">
        <v>97</v>
      </c>
      <c r="B17" s="125"/>
      <c r="C17" s="133" t="s">
        <v>151</v>
      </c>
      <c r="D17" s="77"/>
      <c r="E17" s="134" t="s">
        <v>152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4" t="s">
        <v>7</v>
      </c>
      <c r="Q17" s="165"/>
      <c r="R17" s="127" t="s">
        <v>153</v>
      </c>
      <c r="S17" s="128"/>
      <c r="T17" s="128"/>
      <c r="U17" s="128"/>
      <c r="V17" s="27" t="s">
        <v>8</v>
      </c>
      <c r="W17" s="117" t="s">
        <v>154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158</v>
      </c>
      <c r="AM17" s="60"/>
      <c r="AN17" s="60"/>
      <c r="AO17" s="60"/>
      <c r="AP17" s="60"/>
      <c r="AQ17" s="60"/>
      <c r="AR17" s="60"/>
      <c r="AS17" s="36" t="s">
        <v>125</v>
      </c>
      <c r="AT17" s="54">
        <v>40</v>
      </c>
    </row>
    <row r="18" spans="1:46" ht="18" customHeight="1">
      <c r="A18" s="73"/>
      <c r="B18" s="125"/>
      <c r="C18" s="135" t="s">
        <v>149</v>
      </c>
      <c r="D18" s="81"/>
      <c r="E18" s="136" t="s">
        <v>150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155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156</v>
      </c>
      <c r="AL18" s="62"/>
      <c r="AM18" s="62"/>
      <c r="AN18" s="62"/>
      <c r="AO18" s="37" t="s">
        <v>126</v>
      </c>
      <c r="AP18" s="63" t="s">
        <v>157</v>
      </c>
      <c r="AQ18" s="62"/>
      <c r="AR18" s="62"/>
      <c r="AS18" s="64"/>
      <c r="AT18" s="54"/>
    </row>
    <row r="19" spans="1:46">
      <c r="A19" s="73" t="s">
        <v>0</v>
      </c>
      <c r="B19" s="125"/>
      <c r="C19" s="181" t="str">
        <f>IF(P18="","",P18)</f>
        <v>千葉県香取市牧野2018ｰ1ﾐﾕｷﾊｳｽ101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1" t="str">
        <f>IF(AL17="","",AL17&amp;"-"&amp;AK18&amp;"-"&amp;AP18)</f>
        <v>080-1130-6587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2">
        <v>80</v>
      </c>
      <c r="D23" s="194"/>
      <c r="E23" s="194">
        <v>1130</v>
      </c>
      <c r="F23" s="194"/>
      <c r="G23" s="194">
        <v>6587</v>
      </c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8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2" t="s">
        <v>104</v>
      </c>
      <c r="D25" s="183"/>
      <c r="E25" s="184" t="s">
        <v>105</v>
      </c>
      <c r="F25" s="185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70" t="s">
        <v>102</v>
      </c>
      <c r="D26" s="171"/>
      <c r="E26" s="172" t="s">
        <v>103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6" t="s">
        <v>174</v>
      </c>
      <c r="C27" s="133" t="s">
        <v>177</v>
      </c>
      <c r="D27" s="77"/>
      <c r="E27" s="134" t="s">
        <v>178</v>
      </c>
      <c r="F27" s="79"/>
      <c r="G27" s="84">
        <v>5</v>
      </c>
      <c r="H27" s="67"/>
      <c r="I27" s="84" t="s">
        <v>179</v>
      </c>
      <c r="J27" s="66"/>
      <c r="K27" s="66"/>
      <c r="L27" s="67"/>
      <c r="M27" s="65">
        <v>521709680</v>
      </c>
      <c r="N27" s="66"/>
      <c r="O27" s="67"/>
      <c r="P27" s="65">
        <v>135</v>
      </c>
      <c r="Q27" s="66"/>
      <c r="R27" s="66"/>
      <c r="S27" s="66"/>
      <c r="T27" s="71"/>
      <c r="U27" s="1"/>
      <c r="V27" s="1"/>
      <c r="W27" s="1"/>
      <c r="X27" s="1"/>
      <c r="Y27" s="196">
        <v>12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175</v>
      </c>
      <c r="D28" s="81"/>
      <c r="E28" s="136" t="s">
        <v>176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151</v>
      </c>
      <c r="D29" s="77"/>
      <c r="E29" s="134" t="s">
        <v>181</v>
      </c>
      <c r="F29" s="79"/>
      <c r="G29" s="84">
        <v>5</v>
      </c>
      <c r="H29" s="67"/>
      <c r="I29" s="84" t="s">
        <v>179</v>
      </c>
      <c r="J29" s="66"/>
      <c r="K29" s="66"/>
      <c r="L29" s="67"/>
      <c r="M29" s="65">
        <v>522694381</v>
      </c>
      <c r="N29" s="66"/>
      <c r="O29" s="67"/>
      <c r="P29" s="65">
        <v>137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149</v>
      </c>
      <c r="D30" s="81"/>
      <c r="E30" s="136" t="s">
        <v>180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184</v>
      </c>
      <c r="D31" s="77"/>
      <c r="E31" s="134" t="s">
        <v>185</v>
      </c>
      <c r="F31" s="79"/>
      <c r="G31" s="84">
        <v>5</v>
      </c>
      <c r="H31" s="67"/>
      <c r="I31" s="84" t="s">
        <v>186</v>
      </c>
      <c r="J31" s="66"/>
      <c r="K31" s="66"/>
      <c r="L31" s="67"/>
      <c r="M31" s="65">
        <v>522669662</v>
      </c>
      <c r="N31" s="66"/>
      <c r="O31" s="67"/>
      <c r="P31" s="65">
        <v>147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182</v>
      </c>
      <c r="D32" s="81"/>
      <c r="E32" s="136" t="s">
        <v>183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189</v>
      </c>
      <c r="D33" s="77"/>
      <c r="E33" s="134" t="s">
        <v>190</v>
      </c>
      <c r="F33" s="79"/>
      <c r="G33" s="84">
        <v>5</v>
      </c>
      <c r="H33" s="67"/>
      <c r="I33" s="84" t="s">
        <v>191</v>
      </c>
      <c r="J33" s="66"/>
      <c r="K33" s="66"/>
      <c r="L33" s="67"/>
      <c r="M33" s="65">
        <v>523085256</v>
      </c>
      <c r="N33" s="66"/>
      <c r="O33" s="67"/>
      <c r="P33" s="65">
        <v>147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187</v>
      </c>
      <c r="D34" s="81"/>
      <c r="E34" s="136" t="s">
        <v>188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194</v>
      </c>
      <c r="D35" s="77"/>
      <c r="E35" s="134" t="s">
        <v>195</v>
      </c>
      <c r="F35" s="79"/>
      <c r="G35" s="84">
        <v>5</v>
      </c>
      <c r="H35" s="67"/>
      <c r="I35" s="84" t="s">
        <v>196</v>
      </c>
      <c r="J35" s="66"/>
      <c r="K35" s="66"/>
      <c r="L35" s="67"/>
      <c r="M35" s="65">
        <v>524086788</v>
      </c>
      <c r="N35" s="66"/>
      <c r="O35" s="67"/>
      <c r="P35" s="65">
        <v>141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192</v>
      </c>
      <c r="D36" s="81"/>
      <c r="E36" s="136" t="s">
        <v>193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199</v>
      </c>
      <c r="D37" s="77"/>
      <c r="E37" s="134" t="s">
        <v>200</v>
      </c>
      <c r="F37" s="79"/>
      <c r="G37" s="84">
        <v>5</v>
      </c>
      <c r="H37" s="67"/>
      <c r="I37" s="84" t="s">
        <v>201</v>
      </c>
      <c r="J37" s="66"/>
      <c r="K37" s="66"/>
      <c r="L37" s="67"/>
      <c r="M37" s="65">
        <v>526443893</v>
      </c>
      <c r="N37" s="66"/>
      <c r="O37" s="67"/>
      <c r="P37" s="65">
        <v>144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197</v>
      </c>
      <c r="D38" s="81"/>
      <c r="E38" s="136" t="s">
        <v>198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204</v>
      </c>
      <c r="D39" s="77"/>
      <c r="E39" s="78" t="s">
        <v>205</v>
      </c>
      <c r="F39" s="79"/>
      <c r="G39" s="87">
        <v>5</v>
      </c>
      <c r="H39" s="67"/>
      <c r="I39" s="87" t="s">
        <v>206</v>
      </c>
      <c r="J39" s="66"/>
      <c r="K39" s="66"/>
      <c r="L39" s="67"/>
      <c r="M39" s="65">
        <v>526443909</v>
      </c>
      <c r="N39" s="66"/>
      <c r="O39" s="67"/>
      <c r="P39" s="65">
        <v>151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202</v>
      </c>
      <c r="D40" s="81"/>
      <c r="E40" s="82" t="s">
        <v>203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209</v>
      </c>
      <c r="D41" s="77"/>
      <c r="E41" s="134" t="s">
        <v>210</v>
      </c>
      <c r="F41" s="79"/>
      <c r="G41" s="84">
        <v>4</v>
      </c>
      <c r="H41" s="67"/>
      <c r="I41" s="84" t="s">
        <v>211</v>
      </c>
      <c r="J41" s="66"/>
      <c r="K41" s="66"/>
      <c r="L41" s="67"/>
      <c r="M41" s="65">
        <v>525590895</v>
      </c>
      <c r="N41" s="66"/>
      <c r="O41" s="67"/>
      <c r="P41" s="65">
        <v>140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207</v>
      </c>
      <c r="D42" s="81"/>
      <c r="E42" s="136" t="s">
        <v>208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214</v>
      </c>
      <c r="D43" s="77"/>
      <c r="E43" s="78" t="s">
        <v>215</v>
      </c>
      <c r="F43" s="79"/>
      <c r="G43" s="84">
        <v>4</v>
      </c>
      <c r="H43" s="67"/>
      <c r="I43" s="84" t="s">
        <v>216</v>
      </c>
      <c r="J43" s="66"/>
      <c r="K43" s="66"/>
      <c r="L43" s="67"/>
      <c r="M43" s="65">
        <v>525942960</v>
      </c>
      <c r="N43" s="66"/>
      <c r="O43" s="67"/>
      <c r="P43" s="65">
        <v>142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212</v>
      </c>
      <c r="D44" s="81"/>
      <c r="E44" s="82" t="s">
        <v>213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219</v>
      </c>
      <c r="D45" s="77"/>
      <c r="E45" s="78" t="s">
        <v>220</v>
      </c>
      <c r="F45" s="79"/>
      <c r="G45" s="84">
        <v>3</v>
      </c>
      <c r="H45" s="67"/>
      <c r="I45" s="87" t="s">
        <v>221</v>
      </c>
      <c r="J45" s="66"/>
      <c r="K45" s="66"/>
      <c r="L45" s="67"/>
      <c r="M45" s="65">
        <v>523846390</v>
      </c>
      <c r="N45" s="66"/>
      <c r="O45" s="67"/>
      <c r="P45" s="65">
        <v>127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217</v>
      </c>
      <c r="D46" s="81"/>
      <c r="E46" s="82" t="s">
        <v>218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224</v>
      </c>
      <c r="D47" s="77"/>
      <c r="E47" s="78" t="s">
        <v>225</v>
      </c>
      <c r="F47" s="79"/>
      <c r="G47" s="84">
        <v>2</v>
      </c>
      <c r="H47" s="67"/>
      <c r="I47" s="87" t="s">
        <v>226</v>
      </c>
      <c r="J47" s="66"/>
      <c r="K47" s="66"/>
      <c r="L47" s="67"/>
      <c r="M47" s="65">
        <v>524278022</v>
      </c>
      <c r="N47" s="66"/>
      <c r="O47" s="67"/>
      <c r="P47" s="65">
        <v>125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222</v>
      </c>
      <c r="D48" s="81"/>
      <c r="E48" s="82" t="s">
        <v>223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214</v>
      </c>
      <c r="D49" s="77"/>
      <c r="E49" s="78" t="s">
        <v>228</v>
      </c>
      <c r="F49" s="79"/>
      <c r="G49" s="84">
        <v>2</v>
      </c>
      <c r="H49" s="67"/>
      <c r="I49" s="87" t="s">
        <v>216</v>
      </c>
      <c r="J49" s="66"/>
      <c r="K49" s="66"/>
      <c r="L49" s="67"/>
      <c r="M49" s="65">
        <v>525942984</v>
      </c>
      <c r="N49" s="66"/>
      <c r="O49" s="67"/>
      <c r="P49" s="65">
        <v>139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 t="s">
        <v>212</v>
      </c>
      <c r="D50" s="178"/>
      <c r="E50" s="179" t="s">
        <v>227</v>
      </c>
      <c r="F50" s="180"/>
      <c r="G50" s="68"/>
      <c r="H50" s="70"/>
      <c r="I50" s="161"/>
      <c r="J50" s="162"/>
      <c r="K50" s="162"/>
      <c r="L50" s="174"/>
      <c r="M50" s="161"/>
      <c r="N50" s="162"/>
      <c r="O50" s="174"/>
      <c r="P50" s="161"/>
      <c r="Q50" s="162"/>
      <c r="R50" s="162"/>
      <c r="S50" s="162"/>
      <c r="T50" s="16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1" t="s">
        <v>119</v>
      </c>
      <c r="W56" s="152"/>
      <c r="X56" s="152"/>
      <c r="Y56" s="152"/>
      <c r="Z56" s="152"/>
      <c r="AA56" s="152"/>
      <c r="AB56" s="152"/>
      <c r="AC56" s="152"/>
      <c r="AD56" s="152"/>
      <c r="AE56" s="152"/>
      <c r="AF56" s="153"/>
      <c r="AG56" s="154"/>
      <c r="AH56" s="154"/>
      <c r="AI56" s="154"/>
      <c r="AJ56" s="15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7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男子</v>
      </c>
      <c r="I5" s="9">
        <f>入力!Y27</f>
        <v>12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68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>
        <f>IF(入力!M9="","",入力!M9)</f>
        <v>533906</v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０３１３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３２２２</v>
      </c>
      <c r="W17" s="13" t="str">
        <f>IF(入力!AP10="","",入力!AP10)</f>
        <v>９４７８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星越</v>
      </c>
      <c r="D18" s="13" t="str">
        <f>IF(入力!E12="","",入力!E12)</f>
        <v>実</v>
      </c>
      <c r="E18" s="13" t="str">
        <f>IF(入力!C11="","",入力!C11)</f>
        <v>ホシコシ</v>
      </c>
      <c r="F18" s="13" t="str">
        <f>IF(入力!E11="","",入力!E11)</f>
        <v>ミノル</v>
      </c>
      <c r="G18" s="13">
        <f>IF(入力!G11="","",入力!G11)</f>
        <v>516730995</v>
      </c>
      <c r="H18" s="13" t="str">
        <f>IF(入力!J11="","",入力!J11)</f>
        <v/>
      </c>
      <c r="I18" s="13">
        <f>IF(入力!M11="","",入力!M11)</f>
        <v>533909</v>
      </c>
      <c r="J18" s="13"/>
      <c r="K18" s="13"/>
      <c r="L18" s="13">
        <f>IF(入力!AT11="","",入力!AT11)</f>
        <v>44</v>
      </c>
      <c r="M18" s="13"/>
      <c r="N18" s="13"/>
      <c r="O18" s="13"/>
      <c r="P18" s="13"/>
      <c r="Q18" s="13"/>
      <c r="R18" s="13" t="str">
        <f>IF(入力!R11="","",入力!R11)</f>
        <v>２８９</v>
      </c>
      <c r="S18" s="13" t="str">
        <f>IF(入力!W11="","",入力!W11)</f>
        <v>０３２８</v>
      </c>
      <c r="T18" s="13" t="str">
        <f>IF(入力!P12="","",入力!P12)</f>
        <v>千葉県香取市五郷内2372</v>
      </c>
      <c r="U18" s="13" t="str">
        <f>IF(入力!AL11="","",入力!AL11)</f>
        <v>090</v>
      </c>
      <c r="V18" s="13" t="str">
        <f>IF(入力!AK12="","",入力!AK12)</f>
        <v>８８９３</v>
      </c>
      <c r="W18" s="13" t="str">
        <f>IF(入力!AP12="","",入力!AP12)</f>
        <v>５９４４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柴入</v>
      </c>
      <c r="D20" s="13" t="str">
        <f>IF(入力!E14="","",入力!E14)</f>
        <v>理世</v>
      </c>
      <c r="E20" s="13" t="str">
        <f>IF(入力!C13="","",入力!C13)</f>
        <v>シバイリ</v>
      </c>
      <c r="F20" s="13" t="str">
        <f>IF(入力!E13="","",入力!E13)</f>
        <v>ミチヨ</v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40</v>
      </c>
      <c r="M20" s="13"/>
      <c r="N20" s="13"/>
      <c r="O20" s="13"/>
      <c r="P20" s="13"/>
      <c r="Q20" s="13"/>
      <c r="R20" s="13" t="str">
        <f>IF(入力!R13="","",入力!R13)</f>
        <v>２８７</v>
      </c>
      <c r="S20" s="13" t="str">
        <f>IF(入力!W13="","",入力!W13)</f>
        <v>００３３</v>
      </c>
      <c r="T20" s="13" t="str">
        <f>IF(入力!P14="","",入力!P14)</f>
        <v>千葉県香取市牧野2018ｰ1ﾐﾕｷﾊｳｽ101</v>
      </c>
      <c r="U20" s="13" t="str">
        <f>IF(入力!AL13="","",入力!AL13)</f>
        <v>080</v>
      </c>
      <c r="V20" s="13" t="str">
        <f>IF(入力!AK14="","",入力!AK14)</f>
        <v>1130</v>
      </c>
      <c r="W20" s="13" t="str">
        <f>IF(入力!AP14="","",入力!AP14)</f>
        <v>6587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柴入</v>
      </c>
      <c r="D22" s="13" t="str">
        <f>IF(入力!E18="","",入力!E18)</f>
        <v>理世</v>
      </c>
      <c r="E22" s="13" t="str">
        <f>IF(入力!C17="","",入力!C17)</f>
        <v>シバイリ</v>
      </c>
      <c r="F22" s="13" t="str">
        <f>IF(入力!E17="","",入力!E17)</f>
        <v>ミチヨ</v>
      </c>
      <c r="G22" s="13"/>
      <c r="H22" s="13"/>
      <c r="I22" s="13"/>
      <c r="J22" s="13"/>
      <c r="K22" s="13"/>
      <c r="L22" s="13">
        <f>IF(入力!AT17="","",入力!AT17)</f>
        <v>40</v>
      </c>
      <c r="M22" s="13"/>
      <c r="N22" s="13">
        <f>IF(入力!C23="","",入力!C23)</f>
        <v>80</v>
      </c>
      <c r="O22" s="13">
        <f>IF(入力!E23="","",入力!E23)</f>
        <v>1130</v>
      </c>
      <c r="P22" s="13">
        <f>IF(入力!G23="","",入力!G23)</f>
        <v>6587</v>
      </c>
      <c r="Q22" s="13"/>
      <c r="R22" s="13" t="str">
        <f>IF(入力!R17="","",入力!R17)</f>
        <v>２８７</v>
      </c>
      <c r="S22" s="13" t="str">
        <f>IF(入力!W17="","",入力!W17)</f>
        <v>００３３</v>
      </c>
      <c r="T22" s="13" t="str">
        <f>IF(入力!P18="","",入力!P18)</f>
        <v>千葉県香取市牧野2018ｰ1ﾐﾕｷﾊｳｽ101</v>
      </c>
      <c r="U22" s="13" t="str">
        <f>IF(入力!AL17="","",入力!AL17)</f>
        <v>080</v>
      </c>
      <c r="V22" s="13" t="str">
        <f>IF(入力!AK18="","",入力!AK18)</f>
        <v>1130</v>
      </c>
      <c r="W22" s="13" t="str">
        <f>IF(入力!AP18="","",入力!AP18)</f>
        <v>6587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海老澤</v>
      </c>
      <c r="D24" s="51" t="str">
        <f>VLOOKUP($B$51,$A$53:$F$352,4)</f>
        <v>波琉</v>
      </c>
      <c r="E24" s="51" t="str">
        <f>VLOOKUP($B$51,$A$53:$F$352,5)</f>
        <v>エビサワ</v>
      </c>
      <c r="F24" s="51" t="str">
        <f>VLOOKUP($B$51,$A$53:$F$352,6)</f>
        <v>ナル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海老澤</v>
      </c>
      <c r="D53" s="13" t="str">
        <f>IF(入力!E28="","",入力!E28)</f>
        <v>波琉</v>
      </c>
      <c r="E53" s="13" t="str">
        <f>IF(入力!C27="","",入力!C27)</f>
        <v>エビサワ</v>
      </c>
      <c r="F53" s="13" t="str">
        <f>IF(入力!E27="","",入力!E27)</f>
        <v>ナル</v>
      </c>
      <c r="G53" s="13">
        <f>IF(入力!M27="","",入力!M27)</f>
        <v>521709680</v>
      </c>
      <c r="H53" s="13" t="str">
        <f>IF(入力!I27="","",入力!I27)</f>
        <v>香取市立佐原小学校</v>
      </c>
      <c r="I53" s="13">
        <f>IF(入力!G27="","",入力!G27)</f>
        <v>5</v>
      </c>
      <c r="J53" s="13">
        <f>IF(入力!P27="","",入力!P27)</f>
        <v>135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柴入</v>
      </c>
      <c r="D54" s="13" t="str">
        <f>IF(入力!E30="","",入力!E30)</f>
        <v>凛亮</v>
      </c>
      <c r="E54" s="13" t="str">
        <f>IF(入力!C29="","",入力!C29)</f>
        <v>シバイリ</v>
      </c>
      <c r="F54" s="13" t="str">
        <f>IF(入力!E29="","",入力!E29)</f>
        <v>リンスケ</v>
      </c>
      <c r="G54" s="13">
        <f>IF(入力!M29="","",入力!M29)</f>
        <v>522694381</v>
      </c>
      <c r="H54" s="13" t="str">
        <f>IF(入力!I29="","",入力!I29)</f>
        <v>香取市立佐原小学校</v>
      </c>
      <c r="I54" s="13">
        <f>IF(入力!G29="","",入力!G29)</f>
        <v>5</v>
      </c>
      <c r="J54" s="13">
        <f>IF(入力!P29="","",入力!P29)</f>
        <v>137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日下部</v>
      </c>
      <c r="D55" s="13" t="str">
        <f>IF(入力!E32="","",入力!E32)</f>
        <v>颯眞</v>
      </c>
      <c r="E55" s="13" t="str">
        <f>IF(入力!C31="","",入力!C31)</f>
        <v>クサカベ</v>
      </c>
      <c r="F55" s="13" t="str">
        <f>IF(入力!E31="","",入力!E31)</f>
        <v>ソウマ</v>
      </c>
      <c r="G55" s="13">
        <f>IF(入力!M31="","",入力!M31)</f>
        <v>522669662</v>
      </c>
      <c r="H55" s="13" t="str">
        <f>IF(入力!I31="","",入力!I31)</f>
        <v>神栖市立大野原小学校</v>
      </c>
      <c r="I55" s="13">
        <f>IF(入力!G31="","",入力!G31)</f>
        <v>5</v>
      </c>
      <c r="J55" s="13">
        <f>IF(入力!P31="","",入力!P31)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前野</v>
      </c>
      <c r="D56" s="13" t="str">
        <f>IF(入力!E34="","",入力!E34)</f>
        <v>蓮斗</v>
      </c>
      <c r="E56" s="13" t="str">
        <f>IF(入力!C33="","",入力!C33)</f>
        <v>マエノ</v>
      </c>
      <c r="F56" s="13" t="str">
        <f>IF(入力!E33="","",入力!E33)</f>
        <v>レント</v>
      </c>
      <c r="G56" s="13">
        <f>IF(入力!M33="","",入力!M33)</f>
        <v>523085256</v>
      </c>
      <c r="H56" s="13" t="str">
        <f>IF(入力!I33="","",入力!I33)</f>
        <v>潮来市立津知小学校</v>
      </c>
      <c r="I56" s="13">
        <f>IF(入力!G33="","",入力!G33)</f>
        <v>5</v>
      </c>
      <c r="J56" s="13">
        <f>IF(入力!P33="","",入力!P33)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伊藤</v>
      </c>
      <c r="D57" s="13" t="str">
        <f>IF(入力!E36="","",入力!E36)</f>
        <v>颯一</v>
      </c>
      <c r="E57" s="13" t="str">
        <f>IF(入力!C35="","",入力!C35)</f>
        <v>イトウ</v>
      </c>
      <c r="F57" s="13" t="str">
        <f>IF(入力!E35="","",入力!E35)</f>
        <v>ソウイチ</v>
      </c>
      <c r="G57" s="13">
        <f>IF(入力!M35="","",入力!M35)</f>
        <v>524086788</v>
      </c>
      <c r="H57" s="13" t="str">
        <f>IF(入力!I35="","",入力!I35)</f>
        <v>香取市立栗源小学校</v>
      </c>
      <c r="I57" s="13">
        <f>IF(入力!G35="","",入力!G35)</f>
        <v>5</v>
      </c>
      <c r="J57" s="13">
        <f>IF(入力!P35="","",入力!P35)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遠藤</v>
      </c>
      <c r="D58" s="13" t="str">
        <f>IF(入力!E38="","",入力!E38)</f>
        <v>悠真</v>
      </c>
      <c r="E58" s="13" t="str">
        <f>IF(入力!C37="","",入力!C37)</f>
        <v>エンドウ</v>
      </c>
      <c r="F58" s="13" t="str">
        <f>IF(入力!E37="","",入力!E37)</f>
        <v>ユウマ</v>
      </c>
      <c r="G58" s="13">
        <f>IF(入力!M37="","",入力!M37)</f>
        <v>526443893</v>
      </c>
      <c r="H58" s="13" t="str">
        <f>IF(入力!I37="","",入力!I37)</f>
        <v>香取市立新島小学校</v>
      </c>
      <c r="I58" s="13">
        <f>IF(入力!G37="","",入力!G37)</f>
        <v>5</v>
      </c>
      <c r="J58" s="13">
        <f>IF(入力!P37="","",入力!P37)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大川</v>
      </c>
      <c r="D59" s="13" t="str">
        <f>IF(入力!E40="","",入力!E40)</f>
        <v>凛空</v>
      </c>
      <c r="E59" s="13" t="str">
        <f>IF(入力!C39="","",入力!C39)</f>
        <v>オオカワ</v>
      </c>
      <c r="F59" s="13" t="str">
        <f>IF(入力!E39="","",入力!E39)</f>
        <v>リク</v>
      </c>
      <c r="G59" s="13">
        <f>IF(入力!M39="","",入力!M39)</f>
        <v>526443909</v>
      </c>
      <c r="H59" s="13" t="str">
        <f>IF(入力!I39="","",入力!I39)</f>
        <v>香取市立新島小学校</v>
      </c>
      <c r="I59" s="13">
        <f>IF(入力!G39="","",入力!G39)</f>
        <v>5</v>
      </c>
      <c r="J59" s="13">
        <f>IF(入力!P39="","",入力!P39)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塚本</v>
      </c>
      <c r="D60" s="13" t="str">
        <f>IF(入力!E42="","",入力!E42)</f>
        <v>湊太</v>
      </c>
      <c r="E60" s="13" t="str">
        <f>IF(入力!C41="","",入力!C41)</f>
        <v>ツカモト</v>
      </c>
      <c r="F60" s="13" t="str">
        <f>IF(入力!E41="","",入力!E41)</f>
        <v>ソウタ</v>
      </c>
      <c r="G60" s="13">
        <f>IF(入力!M41="","",入力!M41)</f>
        <v>525590895</v>
      </c>
      <c r="H60" s="13" t="str">
        <f>IF(入力!I41="","",入力!I41)</f>
        <v>潮来市立潮来小学校</v>
      </c>
      <c r="I60" s="13">
        <f>IF(入力!G41="","",入力!G41)</f>
        <v>4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八馬</v>
      </c>
      <c r="D61" s="13" t="str">
        <f>IF(入力!E44="","",入力!E44)</f>
        <v>悠</v>
      </c>
      <c r="E61" s="13" t="str">
        <f>IF(入力!C43="","",入力!C43)</f>
        <v>ハチウマ</v>
      </c>
      <c r="F61" s="13" t="str">
        <f>IF(入力!E43="","",入力!E43)</f>
        <v>ハルト</v>
      </c>
      <c r="G61" s="13">
        <f>IF(入力!M43="","",入力!M43)</f>
        <v>525942960</v>
      </c>
      <c r="H61" s="13" t="str">
        <f>IF(入力!I43="","",入力!I43)</f>
        <v>富里市立富里小学校</v>
      </c>
      <c r="I61" s="13">
        <f>IF(入力!G43="","",入力!G43)</f>
        <v>4</v>
      </c>
      <c r="J61" s="13">
        <f>IF(入力!P43="","",入力!P43)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小澤</v>
      </c>
      <c r="D62" s="13" t="str">
        <f>IF(入力!E46="","",入力!E46)</f>
        <v>優楽</v>
      </c>
      <c r="E62" s="13" t="str">
        <f>IF(入力!C45="","",入力!C45)</f>
        <v>オザワ</v>
      </c>
      <c r="F62" s="13" t="str">
        <f>IF(入力!E45="","",入力!E45)</f>
        <v>ユラ</v>
      </c>
      <c r="G62" s="13">
        <f>IF(入力!M45="","",入力!M45)</f>
        <v>523846390</v>
      </c>
      <c r="H62" s="13" t="str">
        <f>IF(入力!I45="","",入力!I45)</f>
        <v>香取市立水の郷小学校</v>
      </c>
      <c r="I62" s="13">
        <f>IF(入力!G45="","",入力!G45)</f>
        <v>3</v>
      </c>
      <c r="J62" s="13">
        <f>IF(入力!P45="","",入力!P45)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田丸</v>
      </c>
      <c r="D63" s="13" t="str">
        <f>IF(入力!E48="","",入力!E48)</f>
        <v>暉</v>
      </c>
      <c r="E63" s="13" t="str">
        <f>IF(入力!C47="","",入力!C47)</f>
        <v>タマル</v>
      </c>
      <c r="F63" s="13" t="str">
        <f>IF(入力!E47="","",入力!E47)</f>
        <v>ヒカリ</v>
      </c>
      <c r="G63" s="13">
        <f>IF(入力!M47="","",入力!M47)</f>
        <v>524278022</v>
      </c>
      <c r="H63" s="13" t="str">
        <f>IF(入力!I47="","",入力!I47)</f>
        <v>神栖市立須田小学校</v>
      </c>
      <c r="I63" s="13">
        <f>IF(入力!G47="","",入力!G47)</f>
        <v>2</v>
      </c>
      <c r="J63" s="13">
        <f>IF(入力!P47="","",入力!P47)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八馬</v>
      </c>
      <c r="D64" s="13" t="str">
        <f>IF(入力!E50="","",入力!E50)</f>
        <v>叶</v>
      </c>
      <c r="E64" s="13" t="str">
        <f>IF(入力!C49="","",入力!C49)</f>
        <v>ハチウマ</v>
      </c>
      <c r="F64" s="13" t="str">
        <f>IF(入力!E49="","",入力!E49)</f>
        <v>カナタ</v>
      </c>
      <c r="G64" s="13">
        <f>IF(入力!M49="","",入力!M49)</f>
        <v>525942984</v>
      </c>
      <c r="H64" s="13" t="str">
        <f>IF(入力!I49="","",入力!I49)</f>
        <v>富里市立富里小学校</v>
      </c>
      <c r="I64" s="13">
        <f>IF(入力!G49="","",入力!G49)</f>
        <v>2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2025-12-16T08:23:19Z</dcterms:modified>
</cp:coreProperties>
</file>