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<sst xmlns="http://schemas.openxmlformats.org/spreadsheetml/2006/main" count="403" uniqueCount="272">
  <si>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</si>
  <si>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</si>
  <si>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</si>
  <si>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</si>
  <si>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</si>
  <si>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</si>
  <si>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</si>
  <si>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</si>
  <si>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</si>
  <si>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</si>
  <si>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</si>
  <si>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</si>
  <si>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</si>
  <si>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</si>
  <si>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</si>
  <si>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</si>
  <si>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</si>
  <si>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</si>
  <si>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</si>
  <si>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</si>
  <si>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</si>
  <si>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</si>
  <si>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</si>
  <si>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</si>
  <si>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</si>
  <si>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</si>
  <si>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</si>
  <si>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</si>
  <si>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</si>
  <si>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</si>
  <si>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</si>
  <si>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</si>
  <si>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</si>
  <si>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</si>
  <si>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</si>
  <si>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</si>
  <si>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</si>
  <si>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</si>
  <si>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</si>
  <si>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</si>
  <si>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</si>
  <si>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</si>
  <si>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</si>
  <si>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</si>
  <si>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</si>
  <si>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</si>
  <si>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</si>
  <si>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</si>
  <si>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</si>
  <si>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</si>
  <si>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</si>
  <si>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</si>
  <si>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</si>
  <si>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</si>
  <si>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</si>
  <si>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</si>
  <si>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</si>
  <si>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</si>
  <si>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</si>
  <si>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</si>
  <si>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</si>
  <si>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</si>
  <si>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</si>
  <si>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</si>
  <si>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</si>
  <si>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</si>
  <si>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</si>
  <si>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</si>
  <si>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</si>
  <si>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</si>
  <si>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</si>
  <si>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</si>
  <si>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</si>
  <si>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</si>
  <si>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</si>
  <si>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</si>
  <si>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</si>
  <si>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</si>
  <si>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</si>
  <si>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</si>
  <si>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</si>
  <si>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</si>
  <si>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</si>
  <si>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</si>
  <si>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</si>
  <si>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</si>
  <si>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</si>
  <si>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</si>
  <si>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</si>
  <si>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</si>
  <si>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</si>
  <si>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</si>
  <si>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</si>
  <si>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</si>
  <si>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</si>
  <si>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</si>
  <si>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</si>
  <si>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</si>
  <si>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</si>
  <si>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</si>
  <si>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</si>
  <si>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</si>
  <si>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</si>
  <si>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</si>
  <si>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</si>
  <si>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</si>
  <si>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</si>
  <si>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</si>
  <si>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</si>
  <si>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</si>
  <si>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</si>
  <si>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</si>
  <si>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</si>
  <si>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</si>
  <si>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</si>
  <si>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</si>
  <si>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</si>
  <si>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</si>
  <si>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</si>
  <si>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</si>
  <si>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</si>
  <si>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</si>
  <si>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</si>
  <si>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</si>
  <si>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</si>
  <si>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</si>
  <si>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</si>
  <si>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</si>
  <si>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</si>
  <si>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</si>
  <si>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</si>
  <si>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</si>
  <si>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</si>
  <si>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</si>
  <si>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</si>
  <si>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</si>
  <si>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</si>
  <si>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</si>
  <si>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</si>
  <si>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</si>
  <si>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</si>
  <si>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</si>
  <si>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</si>
  <si>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</si>
  <si>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</si>
  <si>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</si>
  <si>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</si>
  <si>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</si>
  <si>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</si>
  <si>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</si>
  <si>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</si>
  <si>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</si>
  <si>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</si>
  <si>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</si>
  <si>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</si>
  <si>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</si>
  <si>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</si>
  <si>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</si>
  <si>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</si>
  <si>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</si>
  <si>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</si>
  <si>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</si>
  <si>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</si>
  <si>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</si>
  <si>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</si>
  <si>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</si>
  <si>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</si>
  <si>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</si>
  <si>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</si>
  <si>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</si>
  <si>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</si>
  <si>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</si>
  <si>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</si>
  <si>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</si>
  <si>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</si>
  <si>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</si>
  <si>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</si>
  <si>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</si>
  <si>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</si>
  <si>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</si>
  <si>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</si>
  <si>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</si>
  <si>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</si>
  <si>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</si>
  <si>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</si>
  <si>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</si>
  <si>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</si>
  <si>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</si>
  <si>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</si>
  <si>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</si>
  <si>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</si>
  <si>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</si>
  <si>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</si>
  <si>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</si>
  <si>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</si>
  <si>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</si>
  <si>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</si>
  <si>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</si>
  <si>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</si>
  <si>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</si>
  <si>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鈴木</t>
    <rPh sb="0" eb="2">
      <t>スズキ</t>
    </rPh>
    <phoneticPr fontId="2"/>
  </si>
  <si>
    <t>ｽｽﾞｷ</t>
    <phoneticPr fontId="2"/>
  </si>
  <si>
    <t>「たましいこめて」をモットーに、キャプテン三宅の正確なトスワークと、エース竹内、小川の攻撃でチームを引っ張り、ボールを継なぎます。常にてっぺん目指し、日々練習しています。</t>
    <rPh sb="21" eb="23">
      <t>ミヤケ</t>
    </rPh>
    <rPh sb="24" eb="26">
      <t>セイカク</t>
    </rPh>
    <rPh sb="37" eb="39">
      <t>タケウチ</t>
    </rPh>
    <rPh sb="40" eb="42">
      <t>オガワ</t>
    </rPh>
    <phoneticPr fontId="2"/>
  </si>
  <si>
    <t>ｲﾝﾊﾞｳﾞｨｸﾄﾘｰ</t>
    <phoneticPr fontId="2"/>
  </si>
  <si>
    <t>印旛ヴィクトリー</t>
    <rPh sb="0" eb="2">
      <t>インバ</t>
    </rPh>
    <phoneticPr fontId="2"/>
  </si>
  <si>
    <t>印西</t>
    <rPh sb="0" eb="2">
      <t>インザイ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</si>
  <si>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</si>
  <si>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</si>
  <si>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赤鳥</t>
    <rPh sb="0" eb="2">
      <t>アカトリ</t>
    </rPh>
    <phoneticPr fontId="2"/>
  </si>
  <si>
    <t>康之助</t>
    <rPh sb="0" eb="1">
      <t>ヤス</t>
    </rPh>
    <rPh sb="1" eb="2">
      <t>ノ</t>
    </rPh>
    <rPh sb="2" eb="3">
      <t>スケ</t>
    </rPh>
    <phoneticPr fontId="2"/>
  </si>
  <si>
    <t>ｱｶﾄﾘ</t>
    <phoneticPr fontId="2"/>
  </si>
  <si>
    <t>ｺｳﾉｽｹ</t>
    <phoneticPr fontId="2"/>
  </si>
  <si>
    <t>千葉県印西市平賀学園台2-15-6</t>
    <rPh sb="0" eb="3">
      <t>チバケン</t>
    </rPh>
    <rPh sb="3" eb="5">
      <t>インザイ</t>
    </rPh>
    <rPh sb="5" eb="6">
      <t>シ</t>
    </rPh>
    <rPh sb="6" eb="8">
      <t>ヒラガ</t>
    </rPh>
    <rPh sb="8" eb="10">
      <t>ガクエン</t>
    </rPh>
    <rPh sb="10" eb="11">
      <t>ダイ</t>
    </rPh>
    <phoneticPr fontId="2"/>
  </si>
  <si>
    <t>２７０</t>
    <phoneticPr fontId="2"/>
  </si>
  <si>
    <t>１６０６</t>
    <phoneticPr fontId="2"/>
  </si>
  <si>
    <t>０４７６</t>
    <phoneticPr fontId="2"/>
  </si>
  <si>
    <t>９８</t>
    <phoneticPr fontId="2"/>
  </si>
  <si>
    <t>２２０８</t>
    <phoneticPr fontId="2"/>
  </si>
  <si>
    <t>楠本</t>
    <rPh sb="0" eb="2">
      <t>クスモト</t>
    </rPh>
    <phoneticPr fontId="2"/>
  </si>
  <si>
    <t>浩志</t>
    <rPh sb="0" eb="1">
      <t>ヒロシ</t>
    </rPh>
    <rPh sb="1" eb="2">
      <t>シ</t>
    </rPh>
    <phoneticPr fontId="2"/>
  </si>
  <si>
    <t>ｸｽﾓﾄ</t>
    <phoneticPr fontId="2"/>
  </si>
  <si>
    <t>ﾋﾛｼ</t>
    <phoneticPr fontId="2"/>
  </si>
  <si>
    <t>１１７６</t>
    <phoneticPr fontId="2"/>
  </si>
  <si>
    <t>０４７１</t>
    <phoneticPr fontId="2"/>
  </si>
  <si>
    <t>千葉県我孫子市柴崎台３－２１－１３</t>
    <rPh sb="0" eb="3">
      <t>チバケン</t>
    </rPh>
    <rPh sb="3" eb="7">
      <t>アビコシ</t>
    </rPh>
    <rPh sb="7" eb="10">
      <t>シバサキダイ</t>
    </rPh>
    <phoneticPr fontId="2"/>
  </si>
  <si>
    <t>３９</t>
    <phoneticPr fontId="2"/>
  </si>
  <si>
    <t>７７００</t>
    <phoneticPr fontId="2"/>
  </si>
  <si>
    <t>１６０８</t>
    <phoneticPr fontId="2"/>
  </si>
  <si>
    <t>①</t>
    <phoneticPr fontId="2"/>
  </si>
  <si>
    <t>三宅</t>
    <rPh sb="0" eb="2">
      <t>ミヤケ</t>
    </rPh>
    <phoneticPr fontId="2"/>
  </si>
  <si>
    <t>綜大</t>
    <rPh sb="0" eb="1">
      <t>ソウ</t>
    </rPh>
    <rPh sb="1" eb="2">
      <t>ダイ</t>
    </rPh>
    <phoneticPr fontId="2"/>
  </si>
  <si>
    <t>ﾐﾔｹ</t>
    <phoneticPr fontId="2"/>
  </si>
  <si>
    <t>ｿｳﾀﾞｲ</t>
    <phoneticPr fontId="2"/>
  </si>
  <si>
    <t>ｵｶﾞﾜ</t>
    <phoneticPr fontId="2"/>
  </si>
  <si>
    <t>ｿｳｲﾁ</t>
    <phoneticPr fontId="2"/>
  </si>
  <si>
    <t>小川</t>
    <rPh sb="0" eb="2">
      <t>オガワ</t>
    </rPh>
    <phoneticPr fontId="2"/>
  </si>
  <si>
    <t>聡一</t>
    <rPh sb="0" eb="1">
      <t>ソウ</t>
    </rPh>
    <rPh sb="1" eb="2">
      <t>イチ</t>
    </rPh>
    <phoneticPr fontId="2"/>
  </si>
  <si>
    <t>ｶｲﾄ</t>
    <phoneticPr fontId="2"/>
  </si>
  <si>
    <t>海斗</t>
    <rPh sb="0" eb="2">
      <t>カイト</t>
    </rPh>
    <phoneticPr fontId="2"/>
  </si>
  <si>
    <t>ﾀｹｳﾁ</t>
    <phoneticPr fontId="2"/>
  </si>
  <si>
    <t>ﾕｳﾀ</t>
    <phoneticPr fontId="2"/>
  </si>
  <si>
    <t>竹内</t>
    <rPh sb="0" eb="2">
      <t>タケウチ</t>
    </rPh>
    <phoneticPr fontId="2"/>
  </si>
  <si>
    <t>悠太</t>
    <rPh sb="0" eb="2">
      <t>ユウタ</t>
    </rPh>
    <phoneticPr fontId="2"/>
  </si>
  <si>
    <t>ﾘｮｳﾍｲ</t>
    <phoneticPr fontId="2"/>
  </si>
  <si>
    <t>稜平</t>
    <rPh sb="0" eb="1">
      <t>リョウ</t>
    </rPh>
    <rPh sb="1" eb="2">
      <t>ヘイ</t>
    </rPh>
    <phoneticPr fontId="2"/>
  </si>
  <si>
    <t>ｹﾝﾀ</t>
    <phoneticPr fontId="2"/>
  </si>
  <si>
    <t>健大</t>
    <rPh sb="0" eb="1">
      <t>ケン</t>
    </rPh>
    <rPh sb="1" eb="2">
      <t>オオ</t>
    </rPh>
    <phoneticPr fontId="2"/>
  </si>
  <si>
    <t>ｲｼﾂﾞｷ</t>
    <phoneticPr fontId="2"/>
  </si>
  <si>
    <t>ﾊﾔﾄ</t>
    <phoneticPr fontId="2"/>
  </si>
  <si>
    <t>石月</t>
    <rPh sb="0" eb="1">
      <t>イシ</t>
    </rPh>
    <rPh sb="1" eb="2">
      <t>ツキ</t>
    </rPh>
    <phoneticPr fontId="2"/>
  </si>
  <si>
    <t>隼人</t>
    <rPh sb="0" eb="2">
      <t>ハヤト</t>
    </rPh>
    <phoneticPr fontId="2"/>
  </si>
  <si>
    <t>ｲﾄｳ</t>
    <phoneticPr fontId="2"/>
  </si>
  <si>
    <t>伊藤</t>
    <rPh sb="0" eb="2">
      <t>イトウ</t>
    </rPh>
    <phoneticPr fontId="2"/>
  </si>
  <si>
    <t>聡太</t>
    <rPh sb="0" eb="1">
      <t>ソウ</t>
    </rPh>
    <rPh sb="1" eb="2">
      <t>タ</t>
    </rPh>
    <phoneticPr fontId="2"/>
  </si>
  <si>
    <t>ｵｵｷ</t>
    <phoneticPr fontId="2"/>
  </si>
  <si>
    <t>ﾖｼﾊﾙ</t>
    <phoneticPr fontId="2"/>
  </si>
  <si>
    <t>大木</t>
    <rPh sb="0" eb="2">
      <t>オオキ</t>
    </rPh>
    <phoneticPr fontId="2"/>
  </si>
  <si>
    <t>由治</t>
    <rPh sb="0" eb="1">
      <t>ヨシ</t>
    </rPh>
    <rPh sb="1" eb="2">
      <t>ジ</t>
    </rPh>
    <phoneticPr fontId="2"/>
  </si>
  <si>
    <t>木下小学校</t>
    <rPh sb="0" eb="1">
      <t>キ</t>
    </rPh>
    <rPh sb="1" eb="2">
      <t>オ</t>
    </rPh>
    <rPh sb="2" eb="5">
      <t>ショ</t>
    </rPh>
    <phoneticPr fontId="2"/>
  </si>
  <si>
    <t>我孫子第三小学校</t>
    <rPh sb="0" eb="3">
      <t>アビコ</t>
    </rPh>
    <rPh sb="3" eb="4">
      <t>ダイ</t>
    </rPh>
    <rPh sb="4" eb="5">
      <t>サン</t>
    </rPh>
    <rPh sb="5" eb="8">
      <t>ショ</t>
    </rPh>
    <phoneticPr fontId="2"/>
  </si>
  <si>
    <t>八生小学校</t>
    <rPh sb="0" eb="1">
      <t>ハチ</t>
    </rPh>
    <rPh sb="1" eb="2">
      <t>セイ</t>
    </rPh>
    <rPh sb="2" eb="5">
      <t>ショ</t>
    </rPh>
    <phoneticPr fontId="2"/>
  </si>
  <si>
    <t>いには野小学校</t>
    <rPh sb="3" eb="4">
      <t>ノ</t>
    </rPh>
    <rPh sb="4" eb="7">
      <t>ショ</t>
    </rPh>
    <phoneticPr fontId="2"/>
  </si>
  <si>
    <t>平成小学校</t>
    <rPh sb="0" eb="2">
      <t>ヘイセイ</t>
    </rPh>
    <rPh sb="2" eb="5">
      <t>ショ</t>
    </rPh>
    <phoneticPr fontId="2"/>
  </si>
  <si>
    <t>六合小学校</t>
    <rPh sb="0" eb="2">
      <t>ロクゴウ</t>
    </rPh>
    <rPh sb="2" eb="5">
      <t>ショ</t>
    </rPh>
    <phoneticPr fontId="2"/>
  </si>
  <si>
    <t>小林北小学校</t>
    <rPh sb="0" eb="2">
      <t>コバヤシ</t>
    </rPh>
    <rPh sb="2" eb="3">
      <t>キタ</t>
    </rPh>
    <rPh sb="3" eb="6">
      <t>ショ</t>
    </rPh>
    <phoneticPr fontId="2"/>
  </si>
  <si>
    <t>ｿｳﾀ</t>
    <phoneticPr fontId="2"/>
  </si>
  <si>
    <t>ｵｶﾞﾜ</t>
    <phoneticPr fontId="2"/>
  </si>
  <si>
    <t>ﾅｵｺ</t>
    <phoneticPr fontId="2"/>
  </si>
  <si>
    <t>奈緒子</t>
    <rPh sb="0" eb="3">
      <t>ナオコ</t>
    </rPh>
    <phoneticPr fontId="2"/>
  </si>
  <si>
    <t>千葉県成田市宝田１３０４</t>
    <rPh sb="0" eb="3">
      <t>チバケン</t>
    </rPh>
    <rPh sb="3" eb="6">
      <t>ナリタシ</t>
    </rPh>
    <rPh sb="6" eb="8">
      <t>タカラダ</t>
    </rPh>
    <phoneticPr fontId="2"/>
  </si>
  <si>
    <t>２２</t>
    <phoneticPr fontId="2"/>
  </si>
  <si>
    <t>６２１３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</si>
</sst>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43" sqref="P43:T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203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204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205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180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434101428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/>
      <c r="K5" s="147"/>
      <c r="L5" s="147"/>
      <c r="M5" s="147"/>
      <c r="N5" s="147"/>
      <c r="O5" s="147"/>
      <c r="P5" s="198" t="s">
        <v>206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207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9" t="s">
        <v>210</v>
      </c>
      <c r="D7" s="110"/>
      <c r="E7" s="140" t="s">
        <v>211</v>
      </c>
      <c r="F7" s="111"/>
      <c r="G7" s="92">
        <v>500652463</v>
      </c>
      <c r="H7" s="92"/>
      <c r="I7" s="92"/>
      <c r="J7" s="92">
        <v>25573</v>
      </c>
      <c r="K7" s="92"/>
      <c r="L7" s="92"/>
      <c r="M7" s="92">
        <v>416229</v>
      </c>
      <c r="N7" s="92"/>
      <c r="O7" s="92"/>
      <c r="P7" s="89" t="s">
        <v>72</v>
      </c>
      <c r="Q7" s="90"/>
      <c r="R7" s="108" t="s">
        <v>213</v>
      </c>
      <c r="S7" s="108"/>
      <c r="T7" s="108"/>
      <c r="U7" s="108"/>
      <c r="V7" s="50" t="s">
        <v>73</v>
      </c>
      <c r="W7" s="107" t="s">
        <v>214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215</v>
      </c>
      <c r="AM7" s="148"/>
      <c r="AN7" s="148"/>
      <c r="AO7" s="148"/>
      <c r="AP7" s="148"/>
      <c r="AQ7" s="148"/>
      <c r="AR7" s="148"/>
      <c r="AS7" s="59" t="s">
        <v>75</v>
      </c>
      <c r="AT7" s="257">
        <v>26</v>
      </c>
    </row>
    <row r="8" spans="1:51" ht="18" customHeight="1">
      <c r="A8" s="99"/>
      <c r="B8" s="100"/>
      <c r="C8" s="141" t="s">
        <v>208</v>
      </c>
      <c r="D8" s="137"/>
      <c r="E8" s="142" t="s">
        <v>209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9" t="s">
        <v>212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216</v>
      </c>
      <c r="AL8" s="152"/>
      <c r="AM8" s="152"/>
      <c r="AN8" s="152"/>
      <c r="AO8" s="60" t="s">
        <v>76</v>
      </c>
      <c r="AP8" s="152" t="s">
        <v>217</v>
      </c>
      <c r="AQ8" s="152"/>
      <c r="AR8" s="152"/>
      <c r="AS8" s="153"/>
      <c r="AT8" s="257"/>
    </row>
    <row r="9" spans="1:51" ht="14.45" customHeight="1">
      <c r="A9" s="99" t="s">
        <v>150</v>
      </c>
      <c r="B9" s="100"/>
      <c r="C9" s="139" t="s">
        <v>220</v>
      </c>
      <c r="D9" s="110"/>
      <c r="E9" s="140" t="s">
        <v>221</v>
      </c>
      <c r="F9" s="111"/>
      <c r="G9" s="92">
        <v>500183647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213</v>
      </c>
      <c r="S9" s="108"/>
      <c r="T9" s="108"/>
      <c r="U9" s="108"/>
      <c r="V9" s="50" t="s">
        <v>73</v>
      </c>
      <c r="W9" s="107" t="s">
        <v>222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223</v>
      </c>
      <c r="AM9" s="148"/>
      <c r="AN9" s="148"/>
      <c r="AO9" s="148"/>
      <c r="AP9" s="148"/>
      <c r="AQ9" s="148"/>
      <c r="AR9" s="148"/>
      <c r="AS9" s="59" t="s">
        <v>194</v>
      </c>
      <c r="AT9" s="258">
        <v>47</v>
      </c>
    </row>
    <row r="10" spans="1:51" ht="18" customHeight="1">
      <c r="A10" s="99"/>
      <c r="B10" s="100"/>
      <c r="C10" s="141" t="s">
        <v>218</v>
      </c>
      <c r="D10" s="137"/>
      <c r="E10" s="142" t="s">
        <v>219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224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225</v>
      </c>
      <c r="AL10" s="152"/>
      <c r="AM10" s="152"/>
      <c r="AN10" s="152"/>
      <c r="AO10" s="60" t="s">
        <v>195</v>
      </c>
      <c r="AP10" s="152" t="s">
        <v>226</v>
      </c>
      <c r="AQ10" s="152"/>
      <c r="AR10" s="152"/>
      <c r="AS10" s="153"/>
      <c r="AT10" s="258"/>
    </row>
    <row r="11" spans="1:51" ht="14.45" customHeight="1">
      <c r="A11" s="99" t="s">
        <v>151</v>
      </c>
      <c r="B11" s="100"/>
      <c r="C11" s="139"/>
      <c r="D11" s="110"/>
      <c r="E11" s="14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58"/>
    </row>
    <row r="12" spans="1:51" ht="18" customHeight="1">
      <c r="A12" s="99"/>
      <c r="B12" s="100"/>
      <c r="C12" s="141"/>
      <c r="D12" s="137"/>
      <c r="E12" s="142"/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4"/>
      <c r="D13" s="110"/>
      <c r="E13" s="110"/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6"/>
      <c r="D14" s="137"/>
      <c r="E14" s="137"/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6" t="s">
        <v>166</v>
      </c>
      <c r="B15" s="100"/>
      <c r="C15" s="139" t="s">
        <v>266</v>
      </c>
      <c r="D15" s="110"/>
      <c r="E15" s="140" t="s">
        <v>267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213</v>
      </c>
      <c r="S15" s="108"/>
      <c r="T15" s="108"/>
      <c r="U15" s="108"/>
      <c r="V15" s="49" t="s">
        <v>73</v>
      </c>
      <c r="W15" s="107" t="s">
        <v>227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215</v>
      </c>
      <c r="AM15" s="148"/>
      <c r="AN15" s="148"/>
      <c r="AO15" s="148"/>
      <c r="AP15" s="148"/>
      <c r="AQ15" s="148"/>
      <c r="AR15" s="148"/>
      <c r="AS15" s="59" t="s">
        <v>194</v>
      </c>
      <c r="AT15" s="258">
        <v>46</v>
      </c>
    </row>
    <row r="16" spans="1:51" ht="18" customHeight="1">
      <c r="A16" s="99"/>
      <c r="B16" s="100"/>
      <c r="C16" s="141" t="s">
        <v>235</v>
      </c>
      <c r="D16" s="137"/>
      <c r="E16" s="142" t="s">
        <v>268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49" t="s">
        <v>269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270</v>
      </c>
      <c r="AL16" s="152"/>
      <c r="AM16" s="152"/>
      <c r="AN16" s="152"/>
      <c r="AO16" s="60" t="s">
        <v>195</v>
      </c>
      <c r="AP16" s="152" t="s">
        <v>271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千葉県成田市宝田１３０４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０４７６-２２-６２１３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7" t="s">
        <v>167</v>
      </c>
      <c r="Q23" s="143"/>
      <c r="R23" s="143"/>
      <c r="S23" s="143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228</v>
      </c>
      <c r="C25" s="139" t="s">
        <v>231</v>
      </c>
      <c r="D25" s="110"/>
      <c r="E25" s="140" t="s">
        <v>232</v>
      </c>
      <c r="F25" s="111"/>
      <c r="G25" s="115">
        <v>6</v>
      </c>
      <c r="H25" s="117"/>
      <c r="I25" s="129" t="s">
        <v>258</v>
      </c>
      <c r="J25" s="116"/>
      <c r="K25" s="116"/>
      <c r="L25" s="117"/>
      <c r="M25" s="115">
        <v>511444566</v>
      </c>
      <c r="N25" s="116"/>
      <c r="O25" s="117"/>
      <c r="P25" s="115">
        <v>153</v>
      </c>
      <c r="Q25" s="116"/>
      <c r="R25" s="116"/>
      <c r="S25" s="116"/>
      <c r="T25" s="121"/>
      <c r="U25" s="1"/>
      <c r="V25" s="1"/>
      <c r="W25" s="1"/>
      <c r="X25" s="1"/>
      <c r="Y25" s="123">
        <v>8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1" t="s">
        <v>229</v>
      </c>
      <c r="D26" s="137"/>
      <c r="E26" s="142" t="s">
        <v>230</v>
      </c>
      <c r="F26" s="138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9" t="s">
        <v>220</v>
      </c>
      <c r="D27" s="110"/>
      <c r="E27" s="140" t="s">
        <v>237</v>
      </c>
      <c r="F27" s="111"/>
      <c r="G27" s="115">
        <v>6</v>
      </c>
      <c r="H27" s="117"/>
      <c r="I27" s="129" t="s">
        <v>259</v>
      </c>
      <c r="J27" s="116"/>
      <c r="K27" s="116"/>
      <c r="L27" s="117"/>
      <c r="M27" s="115">
        <v>514595969</v>
      </c>
      <c r="N27" s="116"/>
      <c r="O27" s="117"/>
      <c r="P27" s="115">
        <v>152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1" t="s">
        <v>218</v>
      </c>
      <c r="D28" s="137"/>
      <c r="E28" s="142" t="s">
        <v>238</v>
      </c>
      <c r="F28" s="138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9" t="s">
        <v>233</v>
      </c>
      <c r="D29" s="110"/>
      <c r="E29" s="140" t="s">
        <v>234</v>
      </c>
      <c r="F29" s="111"/>
      <c r="G29" s="115">
        <v>6</v>
      </c>
      <c r="H29" s="117"/>
      <c r="I29" s="129" t="s">
        <v>260</v>
      </c>
      <c r="J29" s="116"/>
      <c r="K29" s="116"/>
      <c r="L29" s="117"/>
      <c r="M29" s="115">
        <v>512510628</v>
      </c>
      <c r="N29" s="116"/>
      <c r="O29" s="117"/>
      <c r="P29" s="115">
        <v>155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1" t="s">
        <v>235</v>
      </c>
      <c r="D30" s="137"/>
      <c r="E30" s="142" t="s">
        <v>236</v>
      </c>
      <c r="F30" s="138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9" t="s">
        <v>239</v>
      </c>
      <c r="D31" s="110"/>
      <c r="E31" s="140" t="s">
        <v>240</v>
      </c>
      <c r="F31" s="111"/>
      <c r="G31" s="115">
        <v>6</v>
      </c>
      <c r="H31" s="117"/>
      <c r="I31" s="129" t="s">
        <v>261</v>
      </c>
      <c r="J31" s="116"/>
      <c r="K31" s="116"/>
      <c r="L31" s="117"/>
      <c r="M31" s="115">
        <v>512553587</v>
      </c>
      <c r="N31" s="116"/>
      <c r="O31" s="117"/>
      <c r="P31" s="115">
        <v>164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1" t="s">
        <v>241</v>
      </c>
      <c r="D32" s="137"/>
      <c r="E32" s="142" t="s">
        <v>242</v>
      </c>
      <c r="F32" s="138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9" t="s">
        <v>233</v>
      </c>
      <c r="D33" s="110"/>
      <c r="E33" s="140" t="s">
        <v>243</v>
      </c>
      <c r="F33" s="111"/>
      <c r="G33" s="115">
        <v>5</v>
      </c>
      <c r="H33" s="117"/>
      <c r="I33" s="129" t="s">
        <v>260</v>
      </c>
      <c r="J33" s="116"/>
      <c r="K33" s="116"/>
      <c r="L33" s="117"/>
      <c r="M33" s="115">
        <v>512552937</v>
      </c>
      <c r="N33" s="116"/>
      <c r="O33" s="117"/>
      <c r="P33" s="115">
        <v>150</v>
      </c>
      <c r="Q33" s="116"/>
      <c r="R33" s="116"/>
      <c r="S33" s="116"/>
      <c r="T33" s="121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1" t="s">
        <v>235</v>
      </c>
      <c r="D34" s="137"/>
      <c r="E34" s="142" t="s">
        <v>244</v>
      </c>
      <c r="F34" s="138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9" t="s">
        <v>201</v>
      </c>
      <c r="D35" s="110"/>
      <c r="E35" s="140" t="s">
        <v>245</v>
      </c>
      <c r="F35" s="111"/>
      <c r="G35" s="115">
        <v>5</v>
      </c>
      <c r="H35" s="117"/>
      <c r="I35" s="129" t="s">
        <v>262</v>
      </c>
      <c r="J35" s="116"/>
      <c r="K35" s="116"/>
      <c r="L35" s="117"/>
      <c r="M35" s="115">
        <v>514436332</v>
      </c>
      <c r="N35" s="116"/>
      <c r="O35" s="117"/>
      <c r="P35" s="115">
        <v>144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1" t="s">
        <v>200</v>
      </c>
      <c r="D36" s="137"/>
      <c r="E36" s="142" t="s">
        <v>246</v>
      </c>
      <c r="F36" s="138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9" t="s">
        <v>247</v>
      </c>
      <c r="D37" s="110"/>
      <c r="E37" s="140" t="s">
        <v>248</v>
      </c>
      <c r="F37" s="111"/>
      <c r="G37" s="115">
        <v>5</v>
      </c>
      <c r="H37" s="117"/>
      <c r="I37" s="129" t="s">
        <v>263</v>
      </c>
      <c r="J37" s="116"/>
      <c r="K37" s="116"/>
      <c r="L37" s="117"/>
      <c r="M37" s="115">
        <v>515519781</v>
      </c>
      <c r="N37" s="116"/>
      <c r="O37" s="117"/>
      <c r="P37" s="115">
        <v>134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1" t="s">
        <v>249</v>
      </c>
      <c r="D38" s="137"/>
      <c r="E38" s="142" t="s">
        <v>250</v>
      </c>
      <c r="F38" s="138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9" t="s">
        <v>251</v>
      </c>
      <c r="D39" s="110"/>
      <c r="E39" s="140" t="s">
        <v>265</v>
      </c>
      <c r="F39" s="111"/>
      <c r="G39" s="115">
        <v>4</v>
      </c>
      <c r="H39" s="117"/>
      <c r="I39" s="129" t="s">
        <v>261</v>
      </c>
      <c r="J39" s="116"/>
      <c r="K39" s="116"/>
      <c r="L39" s="117"/>
      <c r="M39" s="115">
        <v>516875892</v>
      </c>
      <c r="N39" s="116"/>
      <c r="O39" s="117"/>
      <c r="P39" s="115">
        <v>141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1" t="s">
        <v>252</v>
      </c>
      <c r="D40" s="137"/>
      <c r="E40" s="142" t="s">
        <v>253</v>
      </c>
      <c r="F40" s="138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9" t="s">
        <v>254</v>
      </c>
      <c r="D41" s="110"/>
      <c r="E41" s="140" t="s">
        <v>255</v>
      </c>
      <c r="F41" s="111"/>
      <c r="G41" s="115">
        <v>3</v>
      </c>
      <c r="H41" s="117"/>
      <c r="I41" s="129" t="s">
        <v>264</v>
      </c>
      <c r="J41" s="116"/>
      <c r="K41" s="116"/>
      <c r="L41" s="117"/>
      <c r="M41" s="115">
        <v>515136331</v>
      </c>
      <c r="N41" s="116"/>
      <c r="O41" s="117"/>
      <c r="P41" s="115">
        <v>133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41" t="s">
        <v>256</v>
      </c>
      <c r="D42" s="137"/>
      <c r="E42" s="142" t="s">
        <v>257</v>
      </c>
      <c r="F42" s="138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6"/>
      <c r="D44" s="137"/>
      <c r="E44" s="137"/>
      <c r="F44" s="138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6"/>
      <c r="D46" s="137"/>
      <c r="E46" s="137"/>
      <c r="F46" s="13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202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85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印旛ヴィクトリー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434101428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赤鳥　康之助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500652463</v>
      </c>
      <c r="H7" s="265"/>
      <c r="I7" s="265"/>
      <c r="J7" s="265">
        <f>IF(入力!J7="","",入力!J7)</f>
        <v>25573</v>
      </c>
      <c r="K7" s="265"/>
      <c r="L7" s="265"/>
      <c r="M7" s="265">
        <f>IF(入力!M7="","",入力!M7)</f>
        <v>416229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楠本　浩志</v>
      </c>
      <c r="D9" s="276"/>
      <c r="E9" s="276"/>
      <c r="F9" s="276"/>
      <c r="G9" s="265">
        <f>IF(入力!G9="","",入力!G9)</f>
        <v>500183647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小川　奈緒子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3" t="s">
        <v>6</v>
      </c>
      <c r="B17" s="263"/>
      <c r="C17" s="266" t="str">
        <f>IF(入力!C17="","",入力!C17&amp;"　"&amp;入力!E17)</f>
        <v>千葉県成田市宝田１３０４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０４７６-２２-６２１３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三宅　綜大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木下小学校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511444566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楠本　海斗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我孫子第三小学校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514595969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小川　聡一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512510628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竹内　悠太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いには野小学校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512553587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小川　稜平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八生小学校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512552937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鈴木　健大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平成小学校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514436332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石月　隼人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六合小学校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515519781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伊藤　聡太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いには野小学校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516875892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大木　由治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小林北小学校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515136331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ｲﾝﾊﾞｳﾞｨｸﾄﾘｰ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印西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京成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印旛ヴィクトリー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(男子)</v>
      </c>
      <c r="V17" s="323"/>
      <c r="W17" s="323"/>
      <c r="X17" s="324"/>
      <c r="Y17" s="353">
        <f>IF(入力!C4="","",入力!C4)</f>
        <v>434101428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酒々井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25573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416229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ｱｶﾄﾘ　ｺｳﾉｽｹ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26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２７０</v>
      </c>
      <c r="AC22" s="287"/>
      <c r="AD22" s="287"/>
      <c r="AE22" s="287"/>
      <c r="AF22" s="16" t="s">
        <v>73</v>
      </c>
      <c r="AG22" s="287" t="str">
        <f>IF(入力!W7="","",入力!W7)</f>
        <v>１６０６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０４７６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赤鳥　康之助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千葉県印西市平賀学園台2-15-6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９８</v>
      </c>
      <c r="AY23" s="296"/>
      <c r="AZ23" s="296"/>
      <c r="BA23" s="296"/>
      <c r="BB23" s="19" t="s">
        <v>76</v>
      </c>
      <c r="BC23" s="296" t="str">
        <f>IF(入力!AP8="","",入力!AP8)</f>
        <v>２２０８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ｸｽﾓﾄ　ﾋﾛｼ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47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２７０</v>
      </c>
      <c r="AC24" s="287"/>
      <c r="AD24" s="287"/>
      <c r="AE24" s="287"/>
      <c r="AF24" s="16" t="s">
        <v>73</v>
      </c>
      <c r="AG24" s="287" t="str">
        <f>IF(入力!W9="","",入力!W9)</f>
        <v>１１７６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０４７１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楠本　浩志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千葉県我孫子市柴崎台３－２１－１３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３９</v>
      </c>
      <c r="AY25" s="296"/>
      <c r="AZ25" s="296"/>
      <c r="BA25" s="296"/>
      <c r="BB25" s="19" t="s">
        <v>76</v>
      </c>
      <c r="BC25" s="296" t="str">
        <f>IF(入力!AP10="","",入力!AP10)</f>
        <v>７７００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/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 t="str">
        <f>IF(入力!AT11="","",入力!AT11)</f>
        <v/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/>
      </c>
      <c r="AC26" s="287"/>
      <c r="AD26" s="287"/>
      <c r="AE26" s="287"/>
      <c r="AF26" s="16" t="s">
        <v>73</v>
      </c>
      <c r="AG26" s="287" t="str">
        <f>IF(入力!W11="","",入力!W11)</f>
        <v/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/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/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/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/>
      </c>
      <c r="AY27" s="296"/>
      <c r="AZ27" s="296"/>
      <c r="BA27" s="296"/>
      <c r="BB27" s="19" t="s">
        <v>76</v>
      </c>
      <c r="BC27" s="296" t="str">
        <f>IF(入力!AP12="","",入力!AP12)</f>
        <v/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ｵｶﾞﾜ　ﾅｵｺ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46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２７０</v>
      </c>
      <c r="AC28" s="287"/>
      <c r="AD28" s="287"/>
      <c r="AE28" s="287"/>
      <c r="AF28" s="16" t="s">
        <v>73</v>
      </c>
      <c r="AG28" s="287" t="str">
        <f>IF(入力!W15="","",入力!W15)</f>
        <v>１６０８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０４７６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小川　奈緒子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千葉県成田市宝田１３０４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２２</v>
      </c>
      <c r="AY29" s="374"/>
      <c r="AZ29" s="374"/>
      <c r="BA29" s="374"/>
      <c r="BB29" s="73" t="s">
        <v>76</v>
      </c>
      <c r="BC29" s="374" t="str">
        <f>IF(入力!AP16="","",入力!AP16)</f>
        <v>６２１３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ﾐﾔｹ　ｿｳﾀﾞｲ
三宅　綜大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木下小学校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511444566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153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ｸｽﾓﾄ　ｶｲﾄ
楠本　海斗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我孫子第三小学校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514595969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152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ｵｶﾞﾜ　ｿｳｲﾁ
小川　聡一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八生小学校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512510628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ﾀｹｳﾁ　ﾕｳﾀ
竹内　悠太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いには野小学校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512553587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164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ｵｶﾞﾜ　ﾘｮｳﾍｲ
小川　稜平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八生小学校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512552937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ｽｽﾞｷ　ｹﾝﾀ
鈴木　健大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平成小学校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514436332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144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ｲｼﾂﾞｷ　ﾊﾔﾄ
石月　隼人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六合小学校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515519781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134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ｲﾄｳ　ｿｳﾀ
伊藤　聡太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いには野小学校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516875892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141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ｵｵｷ　ﾖｼﾊﾙ
大木　由治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3</v>
      </c>
      <c r="R50" s="391"/>
      <c r="S50" s="392"/>
      <c r="T50" s="409" t="str">
        <f>IF(入力!I41="","",入力!I41)</f>
        <v>小林北小学校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515136331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133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印旛ヴィクトリー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434101428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赤鳥　康之助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500652463</v>
      </c>
      <c r="H7" s="265"/>
      <c r="I7" s="265"/>
      <c r="J7" s="265">
        <f>IF(入力!J7="","",入力!J7)</f>
        <v>25573</v>
      </c>
      <c r="K7" s="265"/>
      <c r="L7" s="265"/>
      <c r="M7" s="265">
        <f>IF(入力!M7="","",入力!M7)</f>
        <v>416229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楠本　浩志</v>
      </c>
      <c r="D9" s="276"/>
      <c r="E9" s="276"/>
      <c r="F9" s="276"/>
      <c r="G9" s="265">
        <f>IF(入力!G9="","",入力!G9)</f>
        <v>500183647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小川　奈緒子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千葉県成田市宝田１３０４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０４７６-２２-６２１３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三宅　綜大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木下小学校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511444566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楠本　海斗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我孫子第三小学校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514595969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小川　聡一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512510628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竹内　悠太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いには野小学校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512553587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小川　稜平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八生小学校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512552937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鈴木　健大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平成小学校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514436332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石月　隼人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六合小学校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515519781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伊藤　聡太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いには野小学校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516875892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大木　由治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小林北小学校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515136331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印旛ヴィクトリー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434101428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赤鳥　康之助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500652463</v>
      </c>
      <c r="H7" s="265"/>
      <c r="I7" s="265"/>
      <c r="J7" s="265">
        <f>IF(入力!J7="","",入力!J7)</f>
        <v>25573</v>
      </c>
      <c r="K7" s="265"/>
      <c r="L7" s="265"/>
      <c r="M7" s="265">
        <f>IF(入力!M7="","",入力!M7)</f>
        <v>416229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楠本　浩志</v>
      </c>
      <c r="D9" s="276"/>
      <c r="E9" s="276"/>
      <c r="F9" s="276"/>
      <c r="G9" s="265">
        <f>IF(入力!G9="","",入力!G9)</f>
        <v>500183647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3"/>
      <c r="B14" s="263"/>
      <c r="C14" s="277"/>
      <c r="D14" s="278"/>
      <c r="E14" s="278"/>
      <c r="F14" s="27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3" t="s">
        <v>5</v>
      </c>
      <c r="B15" s="263"/>
      <c r="C15" s="275" t="str">
        <f>IF(入力!C16="","",入力!C16&amp;"　"&amp;入力!E16)</f>
        <v>小川　奈緒子</v>
      </c>
      <c r="D15" s="276"/>
      <c r="E15" s="276"/>
      <c r="F15" s="273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3"/>
      <c r="B16" s="263"/>
      <c r="C16" s="277"/>
      <c r="D16" s="278"/>
      <c r="E16" s="278"/>
      <c r="F16" s="27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千葉県成田市宝田１３０４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０４７６-２２-６２１３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三宅　綜大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木下小学校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511444566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楠本　海斗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我孫子第三小学校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514595969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小川　聡一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512510628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竹内　悠太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いには野小学校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512553587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小川　稜平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八生小学校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512552937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鈴木　健大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平成小学校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514436332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石月　隼人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六合小学校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515519781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伊藤　聡太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いには野小学校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516875892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大木　由治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小林北小学校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515136331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8</v>
      </c>
      <c r="J5" s="444" t="str">
        <f>IF(入力!A55="","",入力!A55)</f>
        <v>「たましいこめて」をモットーに、キャプテン三宅の正確なトスワークと、エース竹内、小川の攻撃でチームを引っ張り、ボールを継なぎます。常にてっぺん目指し、日々練習しています。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印旛ヴィクトリー</v>
      </c>
      <c r="C7" s="33" t="str">
        <f>IF(入力!C2="","",入力!C2)</f>
        <v>ｲﾝﾊﾞｳﾞｨｸﾄﾘｰ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434101428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康之助</v>
      </c>
      <c r="E16" s="33" t="str">
        <f>IF(入力!C7="","",入力!C7)</f>
        <v>ｱｶﾄﾘ</v>
      </c>
      <c r="F16" s="33" t="str">
        <f>IF(入力!E7="","",入力!E7)</f>
        <v>ｺｳﾉｽｹ</v>
      </c>
      <c r="G16" s="33">
        <f>IF(入力!G7="","",入力!G7)</f>
        <v>500652463</v>
      </c>
      <c r="H16" s="33">
        <f>IF(入力!J7="","",入力!J7)</f>
        <v>25573</v>
      </c>
      <c r="I16" s="33">
        <f>IF(入力!M7="","",入力!M7)</f>
        <v>416229</v>
      </c>
      <c r="J16" s="33"/>
      <c r="K16" s="33"/>
      <c r="L16" s="33">
        <f>IF(入力!AT7="","",入力!AT7)</f>
        <v>26</v>
      </c>
      <c r="M16" s="33"/>
      <c r="N16" s="33"/>
      <c r="O16" s="33"/>
      <c r="P16" s="33"/>
      <c r="Q16" s="33"/>
      <c r="R16" s="33" t="str">
        <f>IF(入力!R7="","",入力!R7)</f>
        <v>２７０</v>
      </c>
      <c r="S16" s="33" t="str">
        <f>IF(入力!W7="","",入力!W7)</f>
        <v>１６０６</v>
      </c>
      <c r="T16" s="33" t="str">
        <f>IF(入力!P8="","",入力!P8)</f>
        <v>千葉県印西市平賀学園台2-15-6</v>
      </c>
      <c r="U16" s="33" t="str">
        <f>IF(入力!AL7="","",入力!AL7)</f>
        <v>０４７６</v>
      </c>
      <c r="V16" s="33" t="str">
        <f>IF(入力!AK8="","",入力!AK8)</f>
        <v>９８</v>
      </c>
      <c r="W16" s="33" t="str">
        <f>IF(入力!AP8="","",入力!AP8)</f>
        <v>２２０８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楠本</v>
      </c>
      <c r="D17" s="33" t="str">
        <f>IF(入力!E10="","",入力!E10)</f>
        <v>浩志</v>
      </c>
      <c r="E17" s="33" t="str">
        <f>IF(入力!C9="","",入力!C9)</f>
        <v>ｸｽﾓﾄ</v>
      </c>
      <c r="F17" s="33" t="str">
        <f>IF(入力!E9="","",入力!E9)</f>
        <v>ﾋﾛｼ</v>
      </c>
      <c r="G17" s="33">
        <f>IF(入力!G9="","",入力!G9)</f>
        <v>500183647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２７０</v>
      </c>
      <c r="S17" s="33" t="str">
        <f>IF(入力!W9="","",入力!W9)</f>
        <v>１１７６</v>
      </c>
      <c r="T17" s="33" t="str">
        <f>IF(入力!P10="","",入力!P10)</f>
        <v>千葉県我孫子市柴崎台３－２１－１３</v>
      </c>
      <c r="U17" s="33" t="str">
        <f>IF(入力!AL9="","",入力!AL9)</f>
        <v>０４７１</v>
      </c>
      <c r="V17" s="33" t="str">
        <f>IF(入力!AK10="","",入力!AK10)</f>
        <v>３９</v>
      </c>
      <c r="W17" s="33" t="str">
        <f>IF(入力!AP10="","",入力!AP10)</f>
        <v>７７００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小川</v>
      </c>
      <c r="D22" s="33" t="str">
        <f>IF(入力!E16="","",入力!E16)</f>
        <v>奈緒子</v>
      </c>
      <c r="E22" s="33" t="str">
        <f>IF(入力!C15="","",入力!C15)</f>
        <v>ｵｶﾞﾜ</v>
      </c>
      <c r="F22" s="33" t="str">
        <f>IF(入力!E15="","",入力!E15)</f>
        <v>ﾅｵｺ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２７０</v>
      </c>
      <c r="S22" s="33" t="str">
        <f>IF(入力!W15="","",入力!W15)</f>
        <v>１６０８</v>
      </c>
      <c r="T22" s="33" t="str">
        <f>IF(入力!P16="","",入力!P16)</f>
        <v>千葉県成田市宝田１３０４</v>
      </c>
      <c r="U22" s="33" t="str">
        <f>IF(入力!AL15="","",入力!AL15)</f>
        <v>０４７６</v>
      </c>
      <c r="V22" s="33" t="str">
        <f>IF(入力!AK16="","",入力!AK16)</f>
        <v>２２</v>
      </c>
      <c r="W22" s="33" t="str">
        <f>IF(入力!AP16="","",入力!AP16)</f>
        <v>６２１３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三宅</v>
      </c>
      <c r="D24" s="75" t="str">
        <f>VLOOKUP($B$51,$A$53:$F$352,4)</f>
        <v>綜大</v>
      </c>
      <c r="E24" s="75" t="str">
        <f>VLOOKUP($B$51,$A$53:$F$352,5)</f>
        <v>ﾐﾔｹ</v>
      </c>
      <c r="F24" s="75" t="str">
        <f>VLOOKUP($B$51,$A$53:$F$352,6)</f>
        <v>ｿｳﾀﾞｲ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三宅</v>
      </c>
      <c r="D53" s="33" t="str">
        <f>IF(入力!E26="","",入力!E26)</f>
        <v>綜大</v>
      </c>
      <c r="E53" s="33" t="str">
        <f>IF(入力!C25="","",入力!C25)</f>
        <v>ﾐﾔｹ</v>
      </c>
      <c r="F53" s="33" t="str">
        <f>IF(入力!E25="","",入力!E25)</f>
        <v>ｿｳﾀﾞｲ</v>
      </c>
      <c r="G53" s="33">
        <f>IF(入力!M25="","",入力!M25)</f>
        <v>511444566</v>
      </c>
      <c r="H53" s="33" t="str">
        <f>IF(入力!I25="","",入力!I25)</f>
        <v>木下小学校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楠本</v>
      </c>
      <c r="D54" s="33" t="str">
        <f>IF(入力!E28="","",入力!E28)</f>
        <v>海斗</v>
      </c>
      <c r="E54" s="33" t="str">
        <f>IF(入力!C27="","",入力!C27)</f>
        <v>ｸｽﾓﾄ</v>
      </c>
      <c r="F54" s="33" t="str">
        <f>IF(入力!E27="","",入力!E27)</f>
        <v>ｶｲﾄ</v>
      </c>
      <c r="G54" s="33">
        <f>IF(入力!M27="","",入力!M27)</f>
        <v>514595969</v>
      </c>
      <c r="H54" s="33" t="str">
        <f>IF(入力!I27="","",入力!I27)</f>
        <v>我孫子第三小学校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小川</v>
      </c>
      <c r="D55" s="33" t="str">
        <f>IF(入力!E30="","",入力!E30)</f>
        <v>聡一</v>
      </c>
      <c r="E55" s="33" t="str">
        <f>IF(入力!C29="","",入力!C29)</f>
        <v>ｵｶﾞﾜ</v>
      </c>
      <c r="F55" s="33" t="str">
        <f>IF(入力!E29="","",入力!E29)</f>
        <v>ｿｳｲﾁ</v>
      </c>
      <c r="G55" s="33">
        <f>IF(入力!M29="","",入力!M29)</f>
        <v>512510628</v>
      </c>
      <c r="H55" s="33" t="str">
        <f>IF(入力!I29="","",入力!I29)</f>
        <v>八生小学校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竹内</v>
      </c>
      <c r="D56" s="33" t="str">
        <f>IF(入力!E32="","",入力!E32)</f>
        <v>悠太</v>
      </c>
      <c r="E56" s="33" t="str">
        <f>IF(入力!C31="","",入力!C31)</f>
        <v>ﾀｹｳﾁ</v>
      </c>
      <c r="F56" s="33" t="str">
        <f>IF(入力!E31="","",入力!E31)</f>
        <v>ﾕｳﾀ</v>
      </c>
      <c r="G56" s="33">
        <f>IF(入力!M31="","",入力!M31)</f>
        <v>512553587</v>
      </c>
      <c r="H56" s="33" t="str">
        <f>IF(入力!I31="","",入力!I31)</f>
        <v>いには野小学校</v>
      </c>
      <c r="I56" s="33">
        <f>IF(入力!G31="","",入力!G31)</f>
        <v>6</v>
      </c>
      <c r="J56" s="33">
        <f>IF(入力!P31="","",入力!P31)</f>
        <v>164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小川</v>
      </c>
      <c r="D57" s="33" t="str">
        <f>IF(入力!E34="","",入力!E34)</f>
        <v>稜平</v>
      </c>
      <c r="E57" s="33" t="str">
        <f>IF(入力!C33="","",入力!C33)</f>
        <v>ｵｶﾞﾜ</v>
      </c>
      <c r="F57" s="33" t="str">
        <f>IF(入力!E33="","",入力!E33)</f>
        <v>ﾘｮｳﾍｲ</v>
      </c>
      <c r="G57" s="33">
        <f>IF(入力!M33="","",入力!M33)</f>
        <v>512552937</v>
      </c>
      <c r="H57" s="33" t="str">
        <f>IF(入力!I33="","",入力!I33)</f>
        <v>八生小学校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健大</v>
      </c>
      <c r="E58" s="33" t="str">
        <f>IF(入力!C35="","",入力!C35)</f>
        <v>ｽｽﾞｷ</v>
      </c>
      <c r="F58" s="33" t="str">
        <f>IF(入力!E35="","",入力!E35)</f>
        <v>ｹﾝﾀ</v>
      </c>
      <c r="G58" s="33">
        <f>IF(入力!M35="","",入力!M35)</f>
        <v>514436332</v>
      </c>
      <c r="H58" s="33" t="str">
        <f>IF(入力!I35="","",入力!I35)</f>
        <v>平成小学校</v>
      </c>
      <c r="I58" s="33">
        <f>IF(入力!G35="","",入力!G35)</f>
        <v>5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石月</v>
      </c>
      <c r="D59" s="33" t="str">
        <f>IF(入力!E38="","",入力!E38)</f>
        <v>隼人</v>
      </c>
      <c r="E59" s="33" t="str">
        <f>IF(入力!C37="","",入力!C37)</f>
        <v>ｲｼﾂﾞｷ</v>
      </c>
      <c r="F59" s="33" t="str">
        <f>IF(入力!E37="","",入力!E37)</f>
        <v>ﾊﾔﾄ</v>
      </c>
      <c r="G59" s="33">
        <f>IF(入力!M37="","",入力!M37)</f>
        <v>515519781</v>
      </c>
      <c r="H59" s="33" t="str">
        <f>IF(入力!I37="","",入力!I37)</f>
        <v>六合小学校</v>
      </c>
      <c r="I59" s="33">
        <f>IF(入力!G37="","",入力!G37)</f>
        <v>5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伊藤</v>
      </c>
      <c r="D60" s="33" t="str">
        <f>IF(入力!E40="","",入力!E40)</f>
        <v>聡太</v>
      </c>
      <c r="E60" s="33" t="str">
        <f>IF(入力!C39="","",入力!C39)</f>
        <v>ｲﾄｳ</v>
      </c>
      <c r="F60" s="33" t="str">
        <f>IF(入力!E39="","",入力!E39)</f>
        <v>ｿｳﾀ</v>
      </c>
      <c r="G60" s="33">
        <f>IF(入力!M39="","",入力!M39)</f>
        <v>516875892</v>
      </c>
      <c r="H60" s="33" t="str">
        <f>IF(入力!I39="","",入力!I39)</f>
        <v>いには野小学校</v>
      </c>
      <c r="I60" s="33">
        <f>IF(入力!G39="","",入力!G39)</f>
        <v>4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大木</v>
      </c>
      <c r="D61" s="33" t="str">
        <f>IF(入力!E42="","",入力!E42)</f>
        <v>由治</v>
      </c>
      <c r="E61" s="33" t="str">
        <f>IF(入力!C41="","",入力!C41)</f>
        <v>ｵｵｷ</v>
      </c>
      <c r="F61" s="33" t="str">
        <f>IF(入力!E41="","",入力!E41)</f>
        <v>ﾖｼﾊﾙ</v>
      </c>
      <c r="G61" s="33">
        <f>IF(入力!M41="","",入力!M41)</f>
        <v>515136331</v>
      </c>
      <c r="H61" s="33" t="str">
        <f>IF(入力!I41="","",入力!I41)</f>
        <v>小林北小学校</v>
      </c>
      <c r="I61" s="33">
        <f>IF(入力!G41="","",入力!G41)</f>
        <v>3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naoko</cp:lastModifiedBy>
  <cp:lastPrinted>2016-05-09T15:17:35Z</cp:lastPrinted>
  <dcterms:created xsi:type="dcterms:W3CDTF">2014-04-05T09:56:00Z</dcterms:created>
  <dcterms:modified xsi:type="dcterms:W3CDTF">2018-05-13T14:01:41Z</dcterms:modified>
</cp:coreProperties>
</file>