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ropbox\2.大会\2023\千葉県小学生バレーボール連盟\新人戦\"/>
    </mc:Choice>
  </mc:AlternateContent>
  <xr:revisionPtr revIDLastSave="0" documentId="13_ncr:1_{EED6B534-2A66-4B30-8128-0C3249A9A2F0}" xr6:coauthVersionLast="47" xr6:coauthVersionMax="47" xr10:uidLastSave="{00000000-0000-0000-0000-000000000000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<sst xmlns="http://schemas.openxmlformats.org/spreadsheetml/2006/main" count="265" uniqueCount="209">
  <si>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</si>
  <si>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</si>
  <si>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</si>
  <si>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</si>
  <si>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</si>
  <si>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</si>
  <si>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</si>
  <si>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</si>
  <si>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</si>
  <si>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</si>
  <si>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</si>
  <si>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</si>
  <si>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</si>
  <si>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</si>
  <si>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</si>
  <si>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</si>
  <si>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</si>
  <si>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</si>
  <si>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</si>
  <si>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</si>
  <si>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</si>
  <si>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</si>
  <si>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</si>
  <si>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</si>
  <si>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</si>
  <si>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</si>
  <si>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</si>
  <si>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</si>
  <si>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</si>
  <si>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</si>
  <si>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</si>
  <si>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</si>
  <si>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</si>
  <si>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</si>
  <si>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</si>
  <si>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</si>
  <si>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</si>
  <si>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</si>
  <si>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</si>
  <si>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</si>
  <si>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</si>
  <si>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</si>
  <si>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</si>
  <si>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</si>
  <si>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</si>
  <si>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</si>
  <si>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</si>
  <si>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</si>
  <si>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</si>
  <si>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</si>
  <si>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</si>
  <si>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</si>
  <si>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</si>
  <si>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</si>
  <si>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</si>
  <si>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</si>
  <si>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</si>
  <si>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</si>
  <si>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</si>
  <si>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</si>
  <si>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</si>
  <si>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</si>
  <si>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</si>
  <si>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</si>
  <si>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</si>
  <si>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</si>
  <si>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</si>
  <si>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</si>
  <si>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</si>
  <si>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</si>
  <si>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</si>
  <si>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</si>
  <si>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</si>
  <si>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</si>
  <si>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</si>
  <si>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</si>
  <si>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</si>
  <si>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</si>
  <si>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</si>
  <si>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</si>
  <si>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</si>
  <si>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</si>
  <si>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</si>
  <si>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</si>
  <si>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</si>
  <si>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</si>
  <si>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</si>
  <si>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</si>
  <si>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</si>
  <si>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</si>
  <si>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</si>
  <si>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</si>
  <si>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</si>
  <si>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</si>
  <si>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</si>
  <si>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</si>
  <si>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</si>
  <si>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</si>
  <si>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</si>
  <si>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</si>
  <si>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</si>
  <si>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</si>
  <si>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</si>
  <si>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</si>
  <si>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</si>
  <si>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</si>
  <si>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</si>
  <si>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</si>
  <si>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</si>
  <si>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</si>
  <si>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</si>
  <si>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</si>
  <si>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</si>
  <si>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</si>
  <si>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</si>
  <si>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</si>
  <si>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</si>
  <si>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</si>
  <si>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</si>
  <si>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</si>
  <si>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</si>
  <si>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</si>
  <si>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</si>
  <si>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</si>
  <si>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</si>
  <si>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</si>
  <si>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</si>
  <si>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</si>
  <si>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</si>
  <si>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</si>
  <si>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</si>
  <si>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</si>
  <si>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インバヴィクトリー</t>
    <phoneticPr fontId="2"/>
  </si>
  <si>
    <t>印旛ヴィクトリー</t>
    <rPh sb="0" eb="2">
      <t>インバ</t>
    </rPh>
    <phoneticPr fontId="2"/>
  </si>
  <si>
    <t>印西市</t>
    <rPh sb="0" eb="3">
      <t>インザイシ</t>
    </rPh>
    <phoneticPr fontId="2"/>
  </si>
  <si>
    <t>アカトリ</t>
    <phoneticPr fontId="2"/>
  </si>
  <si>
    <t>コウノスケ</t>
    <phoneticPr fontId="2"/>
  </si>
  <si>
    <t>赤鳥</t>
    <rPh sb="0" eb="2">
      <t>アカトリ</t>
    </rPh>
    <phoneticPr fontId="2"/>
  </si>
  <si>
    <t>康之助</t>
    <rPh sb="0" eb="3">
      <t>コウノスケ</t>
    </rPh>
    <phoneticPr fontId="2"/>
  </si>
  <si>
    <t>キネフチ</t>
    <phoneticPr fontId="2"/>
  </si>
  <si>
    <t>アオイ</t>
    <phoneticPr fontId="2"/>
  </si>
  <si>
    <t>杵淵</t>
    <rPh sb="0" eb="2">
      <t>キネブチ</t>
    </rPh>
    <phoneticPr fontId="2"/>
  </si>
  <si>
    <t>葵</t>
    <rPh sb="0" eb="1">
      <t>アオイ</t>
    </rPh>
    <phoneticPr fontId="2"/>
  </si>
  <si>
    <t>米山</t>
    <rPh sb="0" eb="2">
      <t>ヨネヤマ</t>
    </rPh>
    <phoneticPr fontId="2"/>
  </si>
  <si>
    <t>片山</t>
    <rPh sb="0" eb="2">
      <t>カタヤマ</t>
    </rPh>
    <phoneticPr fontId="2"/>
  </si>
  <si>
    <t>中村</t>
    <rPh sb="0" eb="2">
      <t>ナカムラ</t>
    </rPh>
    <phoneticPr fontId="2"/>
  </si>
  <si>
    <t>永井</t>
    <rPh sb="0" eb="2">
      <t>ナガイ</t>
    </rPh>
    <phoneticPr fontId="2"/>
  </si>
  <si>
    <t>藤井</t>
    <rPh sb="0" eb="2">
      <t>フジイ</t>
    </rPh>
    <phoneticPr fontId="2"/>
  </si>
  <si>
    <t>片寄</t>
    <rPh sb="0" eb="2">
      <t>カタヨセ</t>
    </rPh>
    <phoneticPr fontId="2"/>
  </si>
  <si>
    <t>マツウラ</t>
    <phoneticPr fontId="2"/>
  </si>
  <si>
    <t>ナナ</t>
    <phoneticPr fontId="2"/>
  </si>
  <si>
    <t>松浦</t>
    <rPh sb="0" eb="2">
      <t>マツウラ</t>
    </rPh>
    <phoneticPr fontId="2"/>
  </si>
  <si>
    <t>奈々</t>
    <rPh sb="0" eb="2">
      <t>ナナ</t>
    </rPh>
    <phoneticPr fontId="2"/>
  </si>
  <si>
    <t>①</t>
    <phoneticPr fontId="2"/>
  </si>
  <si>
    <t>２７０</t>
    <phoneticPr fontId="2"/>
  </si>
  <si>
    <t>１６０６</t>
    <phoneticPr fontId="2"/>
  </si>
  <si>
    <t>印西市平賀学園台２－１５－６</t>
    <rPh sb="0" eb="3">
      <t>インザイシ</t>
    </rPh>
    <rPh sb="3" eb="5">
      <t>ヒラガ</t>
    </rPh>
    <rPh sb="5" eb="8">
      <t>ガクエンダイ</t>
    </rPh>
    <phoneticPr fontId="2"/>
  </si>
  <si>
    <t>０８０</t>
    <phoneticPr fontId="2"/>
  </si>
  <si>
    <t>６６０８</t>
    <phoneticPr fontId="2"/>
  </si>
  <si>
    <t>１６２４</t>
    <phoneticPr fontId="2"/>
  </si>
  <si>
    <t>５３８４</t>
    <phoneticPr fontId="2"/>
  </si>
  <si>
    <t>７８４１</t>
    <phoneticPr fontId="2"/>
  </si>
  <si>
    <t>２７６</t>
    <phoneticPr fontId="2"/>
  </si>
  <si>
    <t>００３４</t>
    <phoneticPr fontId="2"/>
  </si>
  <si>
    <t>八千代市八千代台西９－２５－１２エスペランサ１０１</t>
    <rPh sb="0" eb="4">
      <t>ヤチヨシ</t>
    </rPh>
    <rPh sb="4" eb="9">
      <t>ヤチヨダイニシ</t>
    </rPh>
    <phoneticPr fontId="2"/>
  </si>
  <si>
    <t>岩下</t>
    <rPh sb="0" eb="2">
      <t>イワシタ</t>
    </rPh>
    <phoneticPr fontId="2"/>
  </si>
  <si>
    <t>イワシタ</t>
    <phoneticPr fontId="2"/>
  </si>
  <si>
    <t>リエ</t>
    <phoneticPr fontId="2"/>
  </si>
  <si>
    <t>日頃の感謝を忘れずに、指導者、選手、保護者がひとつになって、最後の１点を取るまで油断せず、応援してくれた全ての方に感動を与えられるよう「てっぺんめざして」戦います。</t>
    <phoneticPr fontId="2"/>
  </si>
  <si>
    <t>根本</t>
    <rPh sb="0" eb="2">
      <t>ネモト</t>
    </rPh>
    <phoneticPr fontId="2"/>
  </si>
  <si>
    <t>瞳</t>
    <rPh sb="0" eb="1">
      <t>ヒトミ</t>
    </rPh>
    <phoneticPr fontId="2"/>
  </si>
  <si>
    <t>ヒトミ</t>
    <phoneticPr fontId="2"/>
  </si>
  <si>
    <t>ネモト</t>
    <phoneticPr fontId="2"/>
  </si>
  <si>
    <t>２８６</t>
    <phoneticPr fontId="2"/>
  </si>
  <si>
    <t>００１３</t>
    <phoneticPr fontId="2"/>
  </si>
  <si>
    <t>成田市美郷台１－３－１２</t>
    <rPh sb="0" eb="3">
      <t>ナリタシ</t>
    </rPh>
    <rPh sb="3" eb="6">
      <t>ミサトダイ</t>
    </rPh>
    <phoneticPr fontId="2"/>
  </si>
  <si>
    <t>０９０</t>
    <phoneticPr fontId="2"/>
  </si>
  <si>
    <t>７２７４</t>
    <phoneticPr fontId="2"/>
  </si>
  <si>
    <t>３７２１</t>
    <phoneticPr fontId="2"/>
  </si>
  <si>
    <t>創太</t>
    <rPh sb="0" eb="2">
      <t>ソウタ</t>
    </rPh>
    <phoneticPr fontId="2"/>
  </si>
  <si>
    <t>ヨネヤマ</t>
    <phoneticPr fontId="2"/>
  </si>
  <si>
    <t>ソウタ</t>
    <phoneticPr fontId="2"/>
  </si>
  <si>
    <t>瑛斗</t>
    <rPh sb="0" eb="2">
      <t>エイト</t>
    </rPh>
    <phoneticPr fontId="2"/>
  </si>
  <si>
    <t>エイト</t>
    <phoneticPr fontId="2"/>
  </si>
  <si>
    <t>カタヤマ</t>
    <phoneticPr fontId="2"/>
  </si>
  <si>
    <t>耀太</t>
    <rPh sb="0" eb="2">
      <t>ヨウタ</t>
    </rPh>
    <phoneticPr fontId="2"/>
  </si>
  <si>
    <t>ヨウタ</t>
    <phoneticPr fontId="2"/>
  </si>
  <si>
    <t>カタヨセ</t>
    <phoneticPr fontId="2"/>
  </si>
  <si>
    <t>フジイ</t>
    <phoneticPr fontId="2"/>
  </si>
  <si>
    <t>ケンタ</t>
    <phoneticPr fontId="2"/>
  </si>
  <si>
    <t>健太</t>
    <rPh sb="0" eb="2">
      <t>ケンタ</t>
    </rPh>
    <phoneticPr fontId="2"/>
  </si>
  <si>
    <t>ナガイ</t>
    <phoneticPr fontId="2"/>
  </si>
  <si>
    <t>ソウスケ</t>
    <phoneticPr fontId="2"/>
  </si>
  <si>
    <t>奏丞</t>
    <rPh sb="0" eb="2">
      <t>ソウスケ</t>
    </rPh>
    <phoneticPr fontId="2"/>
  </si>
  <si>
    <t>ナカムラ</t>
    <phoneticPr fontId="2"/>
  </si>
  <si>
    <t>ケンシロウ</t>
    <phoneticPr fontId="2"/>
  </si>
  <si>
    <t>印西市立原小学校</t>
    <rPh sb="0" eb="4">
      <t>インザイシリツ</t>
    </rPh>
    <rPh sb="4" eb="8">
      <t>ハラショウガッコウ</t>
    </rPh>
    <phoneticPr fontId="2"/>
  </si>
  <si>
    <t>白井市立七次台小学校</t>
    <rPh sb="0" eb="4">
      <t>シロイシリツ</t>
    </rPh>
    <rPh sb="4" eb="7">
      <t>ナナツギダイ</t>
    </rPh>
    <rPh sb="7" eb="10">
      <t>ショウガッコウ</t>
    </rPh>
    <phoneticPr fontId="2"/>
  </si>
  <si>
    <t>白井市立七次台小学校</t>
    <rPh sb="0" eb="4">
      <t>シロイシリツ</t>
    </rPh>
    <rPh sb="4" eb="10">
      <t>ナナツギダイショウガッコウ</t>
    </rPh>
    <phoneticPr fontId="2"/>
  </si>
  <si>
    <t>印西市立牧の原小学校</t>
    <rPh sb="0" eb="4">
      <t>インザイシリツ</t>
    </rPh>
    <rPh sb="4" eb="5">
      <t>マキ</t>
    </rPh>
    <rPh sb="6" eb="10">
      <t>ハラショウガッコウ</t>
    </rPh>
    <phoneticPr fontId="2"/>
  </si>
  <si>
    <t>印西市立木刈小学校</t>
    <rPh sb="0" eb="4">
      <t>インザイシリツ</t>
    </rPh>
    <rPh sb="4" eb="9">
      <t>キカリショウガッコウ</t>
    </rPh>
    <phoneticPr fontId="2"/>
  </si>
  <si>
    <t>八千代市上高野１１３０－７</t>
    <rPh sb="0" eb="4">
      <t>ヤチヨシ</t>
    </rPh>
    <rPh sb="4" eb="5">
      <t>ウエ</t>
    </rPh>
    <rPh sb="5" eb="7">
      <t>タカノ</t>
    </rPh>
    <phoneticPr fontId="2"/>
  </si>
  <si>
    <t>００２２</t>
    <phoneticPr fontId="2"/>
  </si>
  <si>
    <t>京成</t>
    <rPh sb="0" eb="2">
      <t>ケイセイ</t>
    </rPh>
    <phoneticPr fontId="2"/>
  </si>
  <si>
    <t>酒々井</t>
    <rPh sb="0" eb="3">
      <t>シスイ</t>
    </rPh>
    <phoneticPr fontId="2"/>
  </si>
  <si>
    <t>９９８３</t>
    <phoneticPr fontId="2"/>
  </si>
  <si>
    <t>２０９４</t>
    <phoneticPr fontId="2"/>
  </si>
  <si>
    <t>凛生</t>
    <rPh sb="0" eb="1">
      <t>リン</t>
    </rPh>
    <rPh sb="1" eb="2">
      <t>イ</t>
    </rPh>
    <phoneticPr fontId="2"/>
  </si>
  <si>
    <t>健士朗</t>
    <rPh sb="0" eb="1">
      <t>ケン</t>
    </rPh>
    <rPh sb="1" eb="2">
      <t>シ</t>
    </rPh>
    <rPh sb="2" eb="3">
      <t>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</si>
</sst>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3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0" fillId="0" borderId="80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20" fillId="0" borderId="79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0" borderId="40" xfId="0" applyFont="1" applyBorder="1" applyAlignment="1" applyProtection="1">
      <alignment horizontal="center" vertical="center"/>
      <protection locked="0"/>
    </xf>
    <xf numFmtId="0" fontId="4" fillId="0" borderId="78" xfId="0" applyFont="1" applyBorder="1" applyAlignment="1" applyProtection="1">
      <alignment horizontal="center" vertical="center"/>
      <protection locked="0"/>
    </xf>
    <xf numFmtId="0" fontId="20" fillId="0" borderId="77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20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9" zoomScaleNormal="100" workbookViewId="0">
      <selection activeCell="E33" sqref="E33:F33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33" t="s">
        <v>115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spans="1:51" ht="14.5" customHeight="1">
      <c r="A2" s="118" t="s">
        <v>121</v>
      </c>
      <c r="B2" s="119"/>
      <c r="C2" s="120" t="s">
        <v>132</v>
      </c>
      <c r="D2" s="121"/>
      <c r="E2" s="121"/>
      <c r="F2" s="121"/>
      <c r="G2" s="121"/>
      <c r="H2" s="121"/>
      <c r="I2" s="122"/>
      <c r="J2" s="95" t="s">
        <v>119</v>
      </c>
      <c r="K2" s="238"/>
      <c r="L2" s="238"/>
      <c r="M2" s="238"/>
      <c r="N2" s="238"/>
      <c r="O2" s="239"/>
      <c r="P2" s="95" t="s">
        <v>97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101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3" t="s">
        <v>122</v>
      </c>
      <c r="B3" s="124"/>
      <c r="C3" s="125" t="s">
        <v>133</v>
      </c>
      <c r="D3" s="126"/>
      <c r="E3" s="126"/>
      <c r="F3" s="126"/>
      <c r="G3" s="126"/>
      <c r="H3" s="126"/>
      <c r="I3" s="127"/>
      <c r="J3" s="235" t="s">
        <v>90</v>
      </c>
      <c r="K3" s="236"/>
      <c r="L3" s="236"/>
      <c r="M3" s="236"/>
      <c r="N3" s="236"/>
      <c r="O3" s="237"/>
      <c r="P3" s="97" t="s">
        <v>134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60" t="s">
        <v>112</v>
      </c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1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47" t="s">
        <v>123</v>
      </c>
      <c r="B4" s="248"/>
      <c r="C4" s="240">
        <v>434101428</v>
      </c>
      <c r="D4" s="241"/>
      <c r="E4" s="241"/>
      <c r="F4" s="241"/>
      <c r="G4" s="241"/>
      <c r="H4" s="241"/>
      <c r="I4" s="242"/>
      <c r="J4" s="251" t="s">
        <v>117</v>
      </c>
      <c r="K4" s="252"/>
      <c r="L4" s="252"/>
      <c r="M4" s="252"/>
      <c r="N4" s="252"/>
      <c r="O4" s="253"/>
      <c r="P4" s="175" t="s">
        <v>94</v>
      </c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57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49" t="s">
        <v>116</v>
      </c>
      <c r="B5" s="250"/>
      <c r="C5" s="243"/>
      <c r="D5" s="244"/>
      <c r="E5" s="244"/>
      <c r="F5" s="244"/>
      <c r="G5" s="244"/>
      <c r="H5" s="244"/>
      <c r="I5" s="245"/>
      <c r="J5" s="216"/>
      <c r="K5" s="216"/>
      <c r="L5" s="216"/>
      <c r="M5" s="216"/>
      <c r="N5" s="216"/>
      <c r="O5" s="216"/>
      <c r="P5" s="176" t="s">
        <v>203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6" t="s">
        <v>204</v>
      </c>
      <c r="AF5" s="177"/>
      <c r="AG5" s="177"/>
      <c r="AH5" s="177"/>
      <c r="AI5" s="177"/>
      <c r="AJ5" s="177"/>
      <c r="AK5" s="178"/>
      <c r="AL5" s="178"/>
      <c r="AM5" s="178"/>
      <c r="AN5" s="178"/>
      <c r="AO5" s="178"/>
      <c r="AP5" s="178"/>
      <c r="AQ5" s="178"/>
      <c r="AR5" s="178"/>
      <c r="AS5" s="179"/>
      <c r="AT5" s="36"/>
      <c r="AV5" s="23" t="s">
        <v>93</v>
      </c>
      <c r="AW5" t="s">
        <v>118</v>
      </c>
    </row>
    <row r="6" spans="1:51" ht="22.5" customHeight="1">
      <c r="A6" s="77" t="s">
        <v>80</v>
      </c>
      <c r="B6" s="145"/>
      <c r="C6" s="149" t="s">
        <v>107</v>
      </c>
      <c r="D6" s="150"/>
      <c r="E6" s="151" t="s">
        <v>108</v>
      </c>
      <c r="F6" s="152"/>
      <c r="G6" s="217" t="s">
        <v>81</v>
      </c>
      <c r="H6" s="217"/>
      <c r="I6" s="217"/>
      <c r="J6" s="217" t="s">
        <v>2</v>
      </c>
      <c r="K6" s="217"/>
      <c r="L6" s="217"/>
      <c r="M6" s="217" t="s">
        <v>3</v>
      </c>
      <c r="N6" s="217"/>
      <c r="O6" s="217"/>
      <c r="P6" s="157" t="s">
        <v>95</v>
      </c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9" t="s">
        <v>96</v>
      </c>
      <c r="AL6" s="159"/>
      <c r="AM6" s="159"/>
      <c r="AN6" s="159"/>
      <c r="AO6" s="159"/>
      <c r="AP6" s="159"/>
      <c r="AQ6" s="159"/>
      <c r="AR6" s="159"/>
      <c r="AS6" s="159"/>
      <c r="AT6" s="37" t="s">
        <v>124</v>
      </c>
    </row>
    <row r="7" spans="1:51" ht="13.5" customHeight="1">
      <c r="A7" s="77"/>
      <c r="B7" s="145"/>
      <c r="C7" s="153" t="s">
        <v>135</v>
      </c>
      <c r="D7" s="113"/>
      <c r="E7" s="154" t="s">
        <v>136</v>
      </c>
      <c r="F7" s="114"/>
      <c r="G7" s="218">
        <v>500652463</v>
      </c>
      <c r="H7" s="218"/>
      <c r="I7" s="218"/>
      <c r="J7" s="218">
        <v>25573</v>
      </c>
      <c r="K7" s="218"/>
      <c r="L7" s="218"/>
      <c r="M7" s="218">
        <v>416229</v>
      </c>
      <c r="N7" s="218"/>
      <c r="O7" s="218"/>
      <c r="P7" s="183" t="s">
        <v>7</v>
      </c>
      <c r="Q7" s="184"/>
      <c r="R7" s="147" t="s">
        <v>154</v>
      </c>
      <c r="S7" s="148"/>
      <c r="T7" s="148"/>
      <c r="U7" s="148"/>
      <c r="V7" s="30" t="s">
        <v>8</v>
      </c>
      <c r="W7" s="136" t="s">
        <v>155</v>
      </c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38" t="s">
        <v>9</v>
      </c>
      <c r="AL7" s="62" t="s">
        <v>157</v>
      </c>
      <c r="AM7" s="63"/>
      <c r="AN7" s="63"/>
      <c r="AO7" s="63"/>
      <c r="AP7" s="63"/>
      <c r="AQ7" s="63"/>
      <c r="AR7" s="63"/>
      <c r="AS7" s="39" t="s">
        <v>10</v>
      </c>
      <c r="AT7" s="56">
        <v>30</v>
      </c>
    </row>
    <row r="8" spans="1:51" ht="18" customHeight="1">
      <c r="A8" s="77"/>
      <c r="B8" s="145"/>
      <c r="C8" s="155" t="s">
        <v>137</v>
      </c>
      <c r="D8" s="116"/>
      <c r="E8" s="156" t="s">
        <v>138</v>
      </c>
      <c r="F8" s="117"/>
      <c r="G8" s="218"/>
      <c r="H8" s="218"/>
      <c r="I8" s="218"/>
      <c r="J8" s="218"/>
      <c r="K8" s="218"/>
      <c r="L8" s="218"/>
      <c r="M8" s="218"/>
      <c r="N8" s="218"/>
      <c r="O8" s="218"/>
      <c r="P8" s="139" t="s">
        <v>156</v>
      </c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64" t="s">
        <v>158</v>
      </c>
      <c r="AL8" s="65"/>
      <c r="AM8" s="65"/>
      <c r="AN8" s="65"/>
      <c r="AO8" s="40" t="s">
        <v>11</v>
      </c>
      <c r="AP8" s="66" t="s">
        <v>159</v>
      </c>
      <c r="AQ8" s="65"/>
      <c r="AR8" s="65"/>
      <c r="AS8" s="67"/>
      <c r="AT8" s="56"/>
    </row>
    <row r="9" spans="1:51" ht="14.5" customHeight="1">
      <c r="A9" s="77" t="s">
        <v>82</v>
      </c>
      <c r="B9" s="145"/>
      <c r="C9" s="153" t="s">
        <v>149</v>
      </c>
      <c r="D9" s="113"/>
      <c r="E9" s="154" t="s">
        <v>150</v>
      </c>
      <c r="F9" s="114"/>
      <c r="G9" s="218">
        <v>500780321</v>
      </c>
      <c r="H9" s="218"/>
      <c r="I9" s="218"/>
      <c r="J9" s="218">
        <v>291125</v>
      </c>
      <c r="K9" s="218"/>
      <c r="L9" s="218"/>
      <c r="M9" s="218"/>
      <c r="N9" s="218"/>
      <c r="O9" s="218"/>
      <c r="P9" s="183" t="s">
        <v>7</v>
      </c>
      <c r="Q9" s="184"/>
      <c r="R9" s="147" t="s">
        <v>162</v>
      </c>
      <c r="S9" s="148"/>
      <c r="T9" s="148"/>
      <c r="U9" s="148"/>
      <c r="V9" s="30" t="s">
        <v>8</v>
      </c>
      <c r="W9" s="136" t="s">
        <v>163</v>
      </c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8"/>
      <c r="AK9" s="38" t="s">
        <v>125</v>
      </c>
      <c r="AL9" s="62" t="s">
        <v>157</v>
      </c>
      <c r="AM9" s="63"/>
      <c r="AN9" s="63"/>
      <c r="AO9" s="63"/>
      <c r="AP9" s="63"/>
      <c r="AQ9" s="63"/>
      <c r="AR9" s="63"/>
      <c r="AS9" s="39" t="s">
        <v>126</v>
      </c>
      <c r="AT9" s="57">
        <v>27</v>
      </c>
    </row>
    <row r="10" spans="1:51" ht="18" customHeight="1">
      <c r="A10" s="77"/>
      <c r="B10" s="145"/>
      <c r="C10" s="155" t="s">
        <v>151</v>
      </c>
      <c r="D10" s="116"/>
      <c r="E10" s="156" t="s">
        <v>152</v>
      </c>
      <c r="F10" s="117"/>
      <c r="G10" s="218"/>
      <c r="H10" s="218"/>
      <c r="I10" s="218"/>
      <c r="J10" s="218"/>
      <c r="K10" s="218"/>
      <c r="L10" s="218"/>
      <c r="M10" s="218"/>
      <c r="N10" s="218"/>
      <c r="O10" s="218"/>
      <c r="P10" s="139" t="s">
        <v>164</v>
      </c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1"/>
      <c r="AK10" s="64" t="s">
        <v>160</v>
      </c>
      <c r="AL10" s="65"/>
      <c r="AM10" s="65"/>
      <c r="AN10" s="65"/>
      <c r="AO10" s="40" t="s">
        <v>127</v>
      </c>
      <c r="AP10" s="66" t="s">
        <v>161</v>
      </c>
      <c r="AQ10" s="65"/>
      <c r="AR10" s="65"/>
      <c r="AS10" s="67"/>
      <c r="AT10" s="57"/>
    </row>
    <row r="11" spans="1:51" ht="14.5" customHeight="1">
      <c r="A11" s="77" t="s">
        <v>83</v>
      </c>
      <c r="B11" s="145"/>
      <c r="C11" s="153" t="s">
        <v>166</v>
      </c>
      <c r="D11" s="113"/>
      <c r="E11" s="154" t="s">
        <v>167</v>
      </c>
      <c r="F11" s="114"/>
      <c r="G11" s="218">
        <v>523064343</v>
      </c>
      <c r="H11" s="218"/>
      <c r="I11" s="218"/>
      <c r="J11" s="218"/>
      <c r="K11" s="218"/>
      <c r="L11" s="218"/>
      <c r="M11" s="218"/>
      <c r="N11" s="218"/>
      <c r="O11" s="218"/>
      <c r="P11" s="183" t="s">
        <v>7</v>
      </c>
      <c r="Q11" s="184"/>
      <c r="R11" s="147" t="s">
        <v>162</v>
      </c>
      <c r="S11" s="148"/>
      <c r="T11" s="148"/>
      <c r="U11" s="148"/>
      <c r="V11" s="30" t="s">
        <v>8</v>
      </c>
      <c r="W11" s="136" t="s">
        <v>202</v>
      </c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8"/>
      <c r="AK11" s="38" t="s">
        <v>125</v>
      </c>
      <c r="AL11" s="63" t="s">
        <v>157</v>
      </c>
      <c r="AM11" s="63"/>
      <c r="AN11" s="63"/>
      <c r="AO11" s="63"/>
      <c r="AP11" s="63"/>
      <c r="AQ11" s="63"/>
      <c r="AR11" s="63"/>
      <c r="AS11" s="39" t="s">
        <v>126</v>
      </c>
      <c r="AT11" s="57">
        <v>19</v>
      </c>
    </row>
    <row r="12" spans="1:51" ht="18" customHeight="1">
      <c r="A12" s="77"/>
      <c r="B12" s="145"/>
      <c r="C12" s="155" t="s">
        <v>165</v>
      </c>
      <c r="D12" s="116"/>
      <c r="E12" s="156" t="s">
        <v>207</v>
      </c>
      <c r="F12" s="117"/>
      <c r="G12" s="218"/>
      <c r="H12" s="218"/>
      <c r="I12" s="218"/>
      <c r="J12" s="218"/>
      <c r="K12" s="218"/>
      <c r="L12" s="218"/>
      <c r="M12" s="218"/>
      <c r="N12" s="218"/>
      <c r="O12" s="218"/>
      <c r="P12" s="139" t="s">
        <v>201</v>
      </c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1"/>
      <c r="AK12" s="64" t="s">
        <v>205</v>
      </c>
      <c r="AL12" s="65"/>
      <c r="AM12" s="65"/>
      <c r="AN12" s="65"/>
      <c r="AO12" s="40" t="s">
        <v>127</v>
      </c>
      <c r="AP12" s="66" t="s">
        <v>206</v>
      </c>
      <c r="AQ12" s="65"/>
      <c r="AR12" s="65"/>
      <c r="AS12" s="67"/>
      <c r="AT12" s="57"/>
    </row>
    <row r="13" spans="1:51" ht="15" customHeight="1">
      <c r="A13" s="77" t="s">
        <v>84</v>
      </c>
      <c r="B13" s="145"/>
      <c r="C13" s="153" t="s">
        <v>135</v>
      </c>
      <c r="D13" s="113"/>
      <c r="E13" s="154" t="s">
        <v>136</v>
      </c>
      <c r="F13" s="114"/>
      <c r="G13" s="221"/>
      <c r="H13" s="221"/>
      <c r="I13" s="221"/>
      <c r="J13" s="221"/>
      <c r="K13" s="221"/>
      <c r="L13" s="221"/>
      <c r="M13" s="221"/>
      <c r="N13" s="221"/>
      <c r="O13" s="221"/>
      <c r="P13" s="25"/>
      <c r="Q13" s="26"/>
      <c r="R13" s="169"/>
      <c r="S13" s="169"/>
      <c r="T13" s="169"/>
      <c r="U13" s="169"/>
      <c r="V13" s="27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74"/>
      <c r="AK13" s="41"/>
      <c r="AL13" s="162"/>
      <c r="AM13" s="162"/>
      <c r="AN13" s="162"/>
      <c r="AO13" s="162"/>
      <c r="AP13" s="162"/>
      <c r="AQ13" s="162"/>
      <c r="AR13" s="162"/>
      <c r="AS13" s="42"/>
      <c r="AT13" s="58"/>
    </row>
    <row r="14" spans="1:51" ht="18" customHeight="1">
      <c r="A14" s="77"/>
      <c r="B14" s="145"/>
      <c r="C14" s="155" t="s">
        <v>137</v>
      </c>
      <c r="D14" s="116"/>
      <c r="E14" s="156" t="s">
        <v>138</v>
      </c>
      <c r="F14" s="117"/>
      <c r="G14" s="221"/>
      <c r="H14" s="221"/>
      <c r="I14" s="221"/>
      <c r="J14" s="221"/>
      <c r="K14" s="221"/>
      <c r="L14" s="221"/>
      <c r="M14" s="221"/>
      <c r="N14" s="221"/>
      <c r="O14" s="221"/>
      <c r="P14" s="163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5"/>
      <c r="AK14" s="166"/>
      <c r="AL14" s="167"/>
      <c r="AM14" s="167"/>
      <c r="AN14" s="167"/>
      <c r="AO14" s="43"/>
      <c r="AP14" s="167"/>
      <c r="AQ14" s="167"/>
      <c r="AR14" s="167"/>
      <c r="AS14" s="168"/>
      <c r="AT14" s="58"/>
    </row>
    <row r="15" spans="1:51" ht="15" customHeight="1">
      <c r="A15" s="222" t="s">
        <v>98</v>
      </c>
      <c r="B15" s="145"/>
      <c r="C15" s="153" t="s">
        <v>172</v>
      </c>
      <c r="D15" s="113"/>
      <c r="E15" s="154" t="s">
        <v>171</v>
      </c>
      <c r="F15" s="114"/>
      <c r="G15" s="221"/>
      <c r="H15" s="221"/>
      <c r="I15" s="221"/>
      <c r="J15" s="221"/>
      <c r="K15" s="221"/>
      <c r="L15" s="221"/>
      <c r="M15" s="221"/>
      <c r="N15" s="221"/>
      <c r="O15" s="221"/>
      <c r="P15" s="183" t="s">
        <v>7</v>
      </c>
      <c r="Q15" s="184"/>
      <c r="R15" s="147" t="s">
        <v>173</v>
      </c>
      <c r="S15" s="148"/>
      <c r="T15" s="148"/>
      <c r="U15" s="148"/>
      <c r="V15" s="29" t="s">
        <v>8</v>
      </c>
      <c r="W15" s="136" t="s">
        <v>174</v>
      </c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8"/>
      <c r="AK15" s="38" t="s">
        <v>125</v>
      </c>
      <c r="AL15" s="62" t="s">
        <v>176</v>
      </c>
      <c r="AM15" s="63"/>
      <c r="AN15" s="63"/>
      <c r="AO15" s="63"/>
      <c r="AP15" s="63"/>
      <c r="AQ15" s="63"/>
      <c r="AR15" s="63"/>
      <c r="AS15" s="39" t="s">
        <v>126</v>
      </c>
      <c r="AT15" s="57">
        <v>43</v>
      </c>
    </row>
    <row r="16" spans="1:51" ht="18" customHeight="1">
      <c r="A16" s="77"/>
      <c r="B16" s="145"/>
      <c r="C16" s="155" t="s">
        <v>169</v>
      </c>
      <c r="D16" s="116"/>
      <c r="E16" s="156" t="s">
        <v>170</v>
      </c>
      <c r="F16" s="117"/>
      <c r="G16" s="221"/>
      <c r="H16" s="221"/>
      <c r="I16" s="221"/>
      <c r="J16" s="221"/>
      <c r="K16" s="221"/>
      <c r="L16" s="221"/>
      <c r="M16" s="221"/>
      <c r="N16" s="221"/>
      <c r="O16" s="221"/>
      <c r="P16" s="139" t="s">
        <v>175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64" t="s">
        <v>177</v>
      </c>
      <c r="AL16" s="65"/>
      <c r="AM16" s="65"/>
      <c r="AN16" s="65"/>
      <c r="AO16" s="40" t="s">
        <v>127</v>
      </c>
      <c r="AP16" s="66" t="s">
        <v>178</v>
      </c>
      <c r="AQ16" s="65"/>
      <c r="AR16" s="65"/>
      <c r="AS16" s="67"/>
      <c r="AT16" s="57"/>
    </row>
    <row r="17" spans="1:46">
      <c r="A17" s="77" t="s">
        <v>0</v>
      </c>
      <c r="B17" s="145"/>
      <c r="C17" s="201" t="str">
        <f>IF(P16="","",P16)</f>
        <v>成田市美郷台１－３－１２</v>
      </c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7"/>
      <c r="B18" s="145"/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7" t="s">
        <v>1</v>
      </c>
      <c r="B19" s="145"/>
      <c r="C19" s="201" t="str">
        <f>IF(AL15="","",AL15&amp;"-"&amp;AK16&amp;"-"&amp;AP16)</f>
        <v>０９０-７２７４-３７２１</v>
      </c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7"/>
      <c r="B20" s="145"/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7" t="s">
        <v>85</v>
      </c>
      <c r="B21" s="145"/>
      <c r="C21" s="231"/>
      <c r="D21" s="223"/>
      <c r="E21" s="223"/>
      <c r="F21" s="223"/>
      <c r="G21" s="223"/>
      <c r="H21" s="223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90"/>
      <c r="B22" s="246"/>
      <c r="C22" s="232"/>
      <c r="D22" s="224"/>
      <c r="E22" s="224"/>
      <c r="F22" s="224"/>
      <c r="G22" s="224"/>
      <c r="H22" s="224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>
      <c r="A23" s="219" t="s">
        <v>130</v>
      </c>
      <c r="B23" s="143" t="s">
        <v>86</v>
      </c>
      <c r="C23" s="202" t="s">
        <v>105</v>
      </c>
      <c r="D23" s="203"/>
      <c r="E23" s="204" t="s">
        <v>106</v>
      </c>
      <c r="F23" s="205"/>
      <c r="G23" s="143" t="s">
        <v>87</v>
      </c>
      <c r="H23" s="143"/>
      <c r="I23" s="143" t="s">
        <v>88</v>
      </c>
      <c r="J23" s="143"/>
      <c r="K23" s="143"/>
      <c r="L23" s="143"/>
      <c r="M23" s="143" t="s">
        <v>89</v>
      </c>
      <c r="N23" s="143"/>
      <c r="O23" s="143"/>
      <c r="P23" s="142" t="s">
        <v>99</v>
      </c>
      <c r="Q23" s="143"/>
      <c r="R23" s="143"/>
      <c r="S23" s="143"/>
      <c r="T23" s="144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20"/>
      <c r="B24" s="145"/>
      <c r="C24" s="191" t="s">
        <v>103</v>
      </c>
      <c r="D24" s="192"/>
      <c r="E24" s="193" t="s">
        <v>104</v>
      </c>
      <c r="F24" s="194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6"/>
      <c r="U24" s="1"/>
      <c r="V24" s="1"/>
      <c r="W24" s="1"/>
      <c r="X24" s="1"/>
      <c r="Y24" s="128" t="s">
        <v>100</v>
      </c>
      <c r="Z24" s="96"/>
      <c r="AA24" s="96"/>
      <c r="AB24" s="96"/>
      <c r="AC24" s="96"/>
      <c r="AD24" s="96"/>
      <c r="AE24" s="96"/>
      <c r="AF24" s="96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8">
        <v>1</v>
      </c>
      <c r="B25" s="215" t="s">
        <v>153</v>
      </c>
      <c r="C25" s="153" t="s">
        <v>139</v>
      </c>
      <c r="D25" s="113"/>
      <c r="E25" s="154" t="s">
        <v>140</v>
      </c>
      <c r="F25" s="114"/>
      <c r="G25" s="100">
        <v>4</v>
      </c>
      <c r="H25" s="101"/>
      <c r="I25" s="210" t="s">
        <v>196</v>
      </c>
      <c r="J25" s="104"/>
      <c r="K25" s="104"/>
      <c r="L25" s="101"/>
      <c r="M25" s="100">
        <v>521688213</v>
      </c>
      <c r="N25" s="104"/>
      <c r="O25" s="101"/>
      <c r="P25" s="100">
        <v>137</v>
      </c>
      <c r="Q25" s="104"/>
      <c r="R25" s="104"/>
      <c r="S25" s="104"/>
      <c r="T25" s="106"/>
      <c r="U25" s="1"/>
      <c r="V25" s="1"/>
      <c r="W25" s="1"/>
      <c r="X25" s="1"/>
      <c r="Y25" s="225">
        <v>7</v>
      </c>
      <c r="Z25" s="226"/>
      <c r="AA25" s="226"/>
      <c r="AB25" s="226"/>
      <c r="AC25" s="226"/>
      <c r="AD25" s="226"/>
      <c r="AE25" s="226"/>
      <c r="AF25" s="226"/>
      <c r="AG25" s="2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9"/>
      <c r="B26" s="111"/>
      <c r="C26" s="155" t="s">
        <v>141</v>
      </c>
      <c r="D26" s="116"/>
      <c r="E26" s="156" t="s">
        <v>142</v>
      </c>
      <c r="F26" s="117"/>
      <c r="G26" s="102"/>
      <c r="H26" s="103"/>
      <c r="I26" s="102"/>
      <c r="J26" s="105"/>
      <c r="K26" s="105"/>
      <c r="L26" s="103"/>
      <c r="M26" s="102"/>
      <c r="N26" s="105"/>
      <c r="O26" s="103"/>
      <c r="P26" s="102"/>
      <c r="Q26" s="105"/>
      <c r="R26" s="105"/>
      <c r="S26" s="105"/>
      <c r="T26" s="107"/>
      <c r="U26" s="1"/>
      <c r="V26" s="1"/>
      <c r="W26" s="1"/>
      <c r="X26" s="1"/>
      <c r="Y26" s="228"/>
      <c r="Z26" s="229"/>
      <c r="AA26" s="229"/>
      <c r="AB26" s="229"/>
      <c r="AC26" s="229"/>
      <c r="AD26" s="229"/>
      <c r="AE26" s="229"/>
      <c r="AF26" s="229"/>
      <c r="AG26" s="2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8">
        <v>2</v>
      </c>
      <c r="B27" s="110">
        <v>2</v>
      </c>
      <c r="C27" s="211" t="s">
        <v>180</v>
      </c>
      <c r="D27" s="212"/>
      <c r="E27" s="213" t="s">
        <v>181</v>
      </c>
      <c r="F27" s="214"/>
      <c r="G27" s="100">
        <v>4</v>
      </c>
      <c r="H27" s="101"/>
      <c r="I27" s="210" t="s">
        <v>196</v>
      </c>
      <c r="J27" s="104"/>
      <c r="K27" s="104"/>
      <c r="L27" s="101"/>
      <c r="M27" s="100">
        <v>521701318</v>
      </c>
      <c r="N27" s="104"/>
      <c r="O27" s="101"/>
      <c r="P27" s="100">
        <v>128</v>
      </c>
      <c r="Q27" s="104"/>
      <c r="R27" s="104"/>
      <c r="S27" s="104"/>
      <c r="T27" s="10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9"/>
      <c r="B28" s="111"/>
      <c r="C28" s="206" t="s">
        <v>143</v>
      </c>
      <c r="D28" s="207"/>
      <c r="E28" s="208" t="s">
        <v>179</v>
      </c>
      <c r="F28" s="209"/>
      <c r="G28" s="102"/>
      <c r="H28" s="103"/>
      <c r="I28" s="102"/>
      <c r="J28" s="105"/>
      <c r="K28" s="105"/>
      <c r="L28" s="103"/>
      <c r="M28" s="102"/>
      <c r="N28" s="105"/>
      <c r="O28" s="103"/>
      <c r="P28" s="102"/>
      <c r="Q28" s="105"/>
      <c r="R28" s="105"/>
      <c r="S28" s="105"/>
      <c r="T28" s="10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8">
        <v>3</v>
      </c>
      <c r="B29" s="110">
        <v>3</v>
      </c>
      <c r="C29" s="153" t="s">
        <v>184</v>
      </c>
      <c r="D29" s="113"/>
      <c r="E29" s="154" t="s">
        <v>183</v>
      </c>
      <c r="F29" s="114"/>
      <c r="G29" s="100">
        <v>4</v>
      </c>
      <c r="H29" s="101"/>
      <c r="I29" s="210" t="s">
        <v>196</v>
      </c>
      <c r="J29" s="104"/>
      <c r="K29" s="104"/>
      <c r="L29" s="101"/>
      <c r="M29" s="100">
        <v>521701301</v>
      </c>
      <c r="N29" s="104"/>
      <c r="O29" s="101"/>
      <c r="P29" s="100">
        <v>142</v>
      </c>
      <c r="Q29" s="104"/>
      <c r="R29" s="104"/>
      <c r="S29" s="104"/>
      <c r="T29" s="10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9"/>
      <c r="B30" s="111"/>
      <c r="C30" s="155" t="s">
        <v>144</v>
      </c>
      <c r="D30" s="116"/>
      <c r="E30" s="156" t="s">
        <v>182</v>
      </c>
      <c r="F30" s="117"/>
      <c r="G30" s="102"/>
      <c r="H30" s="103"/>
      <c r="I30" s="102"/>
      <c r="J30" s="105"/>
      <c r="K30" s="105"/>
      <c r="L30" s="103"/>
      <c r="M30" s="102"/>
      <c r="N30" s="105"/>
      <c r="O30" s="103"/>
      <c r="P30" s="102"/>
      <c r="Q30" s="105"/>
      <c r="R30" s="105"/>
      <c r="S30" s="105"/>
      <c r="T30" s="10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8">
        <v>4</v>
      </c>
      <c r="B31" s="110">
        <v>4</v>
      </c>
      <c r="C31" s="153" t="s">
        <v>194</v>
      </c>
      <c r="D31" s="113"/>
      <c r="E31" s="154" t="s">
        <v>195</v>
      </c>
      <c r="F31" s="114"/>
      <c r="G31" s="100">
        <v>3</v>
      </c>
      <c r="H31" s="101"/>
      <c r="I31" s="210" t="s">
        <v>197</v>
      </c>
      <c r="J31" s="104"/>
      <c r="K31" s="104"/>
      <c r="L31" s="101"/>
      <c r="M31" s="100">
        <v>521119694</v>
      </c>
      <c r="N31" s="104"/>
      <c r="O31" s="101"/>
      <c r="P31" s="100">
        <v>129</v>
      </c>
      <c r="Q31" s="104"/>
      <c r="R31" s="104"/>
      <c r="S31" s="104"/>
      <c r="T31" s="10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9"/>
      <c r="B32" s="111"/>
      <c r="C32" s="155" t="s">
        <v>145</v>
      </c>
      <c r="D32" s="116"/>
      <c r="E32" s="156" t="s">
        <v>208</v>
      </c>
      <c r="F32" s="117"/>
      <c r="G32" s="102"/>
      <c r="H32" s="103"/>
      <c r="I32" s="102"/>
      <c r="J32" s="105"/>
      <c r="K32" s="105"/>
      <c r="L32" s="103"/>
      <c r="M32" s="102"/>
      <c r="N32" s="105"/>
      <c r="O32" s="103"/>
      <c r="P32" s="102"/>
      <c r="Q32" s="105"/>
      <c r="R32" s="105"/>
      <c r="S32" s="105"/>
      <c r="T32" s="107"/>
      <c r="U32" s="1"/>
      <c r="V32" s="1"/>
      <c r="W32" s="1"/>
      <c r="X32" s="1"/>
      <c r="Y32" s="128" t="s">
        <v>129</v>
      </c>
      <c r="Z32" s="96"/>
      <c r="AA32" s="96"/>
      <c r="AB32" s="96"/>
      <c r="AC32" s="96"/>
      <c r="AD32" s="96"/>
      <c r="AE32" s="96"/>
      <c r="AF32" s="96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8">
        <v>5</v>
      </c>
      <c r="B33" s="110">
        <v>5</v>
      </c>
      <c r="C33" s="153" t="s">
        <v>191</v>
      </c>
      <c r="D33" s="113"/>
      <c r="E33" s="154" t="s">
        <v>192</v>
      </c>
      <c r="F33" s="114"/>
      <c r="G33" s="100">
        <v>3</v>
      </c>
      <c r="H33" s="101"/>
      <c r="I33" s="210" t="s">
        <v>199</v>
      </c>
      <c r="J33" s="104"/>
      <c r="K33" s="104"/>
      <c r="L33" s="101"/>
      <c r="M33" s="100">
        <v>522814048</v>
      </c>
      <c r="N33" s="104"/>
      <c r="O33" s="101"/>
      <c r="P33" s="100">
        <v>124</v>
      </c>
      <c r="Q33" s="104"/>
      <c r="R33" s="104"/>
      <c r="S33" s="104"/>
      <c r="T33" s="106"/>
      <c r="U33" s="1"/>
      <c r="V33" s="1"/>
      <c r="W33" s="1"/>
      <c r="X33" s="1"/>
      <c r="Y33" s="130">
        <v>1</v>
      </c>
      <c r="Z33" s="131"/>
      <c r="AA33" s="131"/>
      <c r="AB33" s="131"/>
      <c r="AC33" s="131"/>
      <c r="AD33" s="131"/>
      <c r="AE33" s="131"/>
      <c r="AF33" s="131"/>
      <c r="AG33" s="13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9"/>
      <c r="B34" s="111"/>
      <c r="C34" s="155" t="s">
        <v>146</v>
      </c>
      <c r="D34" s="116"/>
      <c r="E34" s="156" t="s">
        <v>193</v>
      </c>
      <c r="F34" s="117"/>
      <c r="G34" s="102"/>
      <c r="H34" s="103"/>
      <c r="I34" s="102"/>
      <c r="J34" s="105"/>
      <c r="K34" s="105"/>
      <c r="L34" s="103"/>
      <c r="M34" s="102"/>
      <c r="N34" s="105"/>
      <c r="O34" s="103"/>
      <c r="P34" s="102"/>
      <c r="Q34" s="105"/>
      <c r="R34" s="105"/>
      <c r="S34" s="105"/>
      <c r="T34" s="107"/>
      <c r="U34" s="1"/>
      <c r="V34" s="1"/>
      <c r="W34" s="1"/>
      <c r="X34" s="1"/>
      <c r="Y34" s="133"/>
      <c r="Z34" s="134"/>
      <c r="AA34" s="134"/>
      <c r="AB34" s="134"/>
      <c r="AC34" s="134"/>
      <c r="AD34" s="134"/>
      <c r="AE34" s="134"/>
      <c r="AF34" s="134"/>
      <c r="AG34" s="13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8">
        <v>6</v>
      </c>
      <c r="B35" s="110">
        <v>6</v>
      </c>
      <c r="C35" s="153" t="s">
        <v>188</v>
      </c>
      <c r="D35" s="113"/>
      <c r="E35" s="154" t="s">
        <v>189</v>
      </c>
      <c r="F35" s="114"/>
      <c r="G35" s="100">
        <v>3</v>
      </c>
      <c r="H35" s="101"/>
      <c r="I35" s="210" t="s">
        <v>198</v>
      </c>
      <c r="J35" s="104"/>
      <c r="K35" s="104"/>
      <c r="L35" s="101"/>
      <c r="M35" s="100">
        <v>523061717</v>
      </c>
      <c r="N35" s="104"/>
      <c r="O35" s="101"/>
      <c r="P35" s="100">
        <v>130</v>
      </c>
      <c r="Q35" s="104"/>
      <c r="R35" s="104"/>
      <c r="S35" s="104"/>
      <c r="T35" s="10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9"/>
      <c r="B36" s="111"/>
      <c r="C36" s="155" t="s">
        <v>147</v>
      </c>
      <c r="D36" s="116"/>
      <c r="E36" s="156" t="s">
        <v>190</v>
      </c>
      <c r="F36" s="117"/>
      <c r="G36" s="102"/>
      <c r="H36" s="103"/>
      <c r="I36" s="102"/>
      <c r="J36" s="105"/>
      <c r="K36" s="105"/>
      <c r="L36" s="103"/>
      <c r="M36" s="102"/>
      <c r="N36" s="105"/>
      <c r="O36" s="103"/>
      <c r="P36" s="102"/>
      <c r="Q36" s="105"/>
      <c r="R36" s="105"/>
      <c r="S36" s="105"/>
      <c r="T36" s="10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8">
        <v>7</v>
      </c>
      <c r="B37" s="110">
        <v>7</v>
      </c>
      <c r="C37" s="153" t="s">
        <v>187</v>
      </c>
      <c r="D37" s="113"/>
      <c r="E37" s="154" t="s">
        <v>186</v>
      </c>
      <c r="F37" s="114"/>
      <c r="G37" s="100">
        <v>2</v>
      </c>
      <c r="H37" s="101"/>
      <c r="I37" s="210" t="s">
        <v>200</v>
      </c>
      <c r="J37" s="104"/>
      <c r="K37" s="104"/>
      <c r="L37" s="101"/>
      <c r="M37" s="100">
        <v>520804676</v>
      </c>
      <c r="N37" s="104"/>
      <c r="O37" s="101"/>
      <c r="P37" s="100">
        <v>141</v>
      </c>
      <c r="Q37" s="104"/>
      <c r="R37" s="104"/>
      <c r="S37" s="104"/>
      <c r="T37" s="10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9"/>
      <c r="B38" s="111"/>
      <c r="C38" s="155" t="s">
        <v>148</v>
      </c>
      <c r="D38" s="116"/>
      <c r="E38" s="156" t="s">
        <v>185</v>
      </c>
      <c r="F38" s="117"/>
      <c r="G38" s="102"/>
      <c r="H38" s="103"/>
      <c r="I38" s="102"/>
      <c r="J38" s="105"/>
      <c r="K38" s="105"/>
      <c r="L38" s="103"/>
      <c r="M38" s="102"/>
      <c r="N38" s="105"/>
      <c r="O38" s="103"/>
      <c r="P38" s="102"/>
      <c r="Q38" s="105"/>
      <c r="R38" s="105"/>
      <c r="S38" s="105"/>
      <c r="T38" s="10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8">
        <v>8</v>
      </c>
      <c r="B39" s="110"/>
      <c r="C39" s="112"/>
      <c r="D39" s="113"/>
      <c r="E39" s="113"/>
      <c r="F39" s="114"/>
      <c r="G39" s="100"/>
      <c r="H39" s="101"/>
      <c r="I39" s="100"/>
      <c r="J39" s="104"/>
      <c r="K39" s="104"/>
      <c r="L39" s="101"/>
      <c r="M39" s="100"/>
      <c r="N39" s="104"/>
      <c r="O39" s="101"/>
      <c r="P39" s="100"/>
      <c r="Q39" s="104"/>
      <c r="R39" s="104"/>
      <c r="S39" s="104"/>
      <c r="T39" s="10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9"/>
      <c r="B40" s="111"/>
      <c r="C40" s="115"/>
      <c r="D40" s="116"/>
      <c r="E40" s="116"/>
      <c r="F40" s="117"/>
      <c r="G40" s="102"/>
      <c r="H40" s="103"/>
      <c r="I40" s="102"/>
      <c r="J40" s="105"/>
      <c r="K40" s="105"/>
      <c r="L40" s="103"/>
      <c r="M40" s="102"/>
      <c r="N40" s="105"/>
      <c r="O40" s="103"/>
      <c r="P40" s="102"/>
      <c r="Q40" s="105"/>
      <c r="R40" s="105"/>
      <c r="S40" s="105"/>
      <c r="T40" s="10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8">
        <v>9</v>
      </c>
      <c r="B41" s="110"/>
      <c r="C41" s="112"/>
      <c r="D41" s="113"/>
      <c r="E41" s="113"/>
      <c r="F41" s="114"/>
      <c r="G41" s="100"/>
      <c r="H41" s="101"/>
      <c r="I41" s="100"/>
      <c r="J41" s="104"/>
      <c r="K41" s="104"/>
      <c r="L41" s="101"/>
      <c r="M41" s="100"/>
      <c r="N41" s="104"/>
      <c r="O41" s="101"/>
      <c r="P41" s="100"/>
      <c r="Q41" s="104"/>
      <c r="R41" s="104"/>
      <c r="S41" s="104"/>
      <c r="T41" s="10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9"/>
      <c r="B42" s="111"/>
      <c r="C42" s="115"/>
      <c r="D42" s="116"/>
      <c r="E42" s="116"/>
      <c r="F42" s="117"/>
      <c r="G42" s="102"/>
      <c r="H42" s="103"/>
      <c r="I42" s="102"/>
      <c r="J42" s="105"/>
      <c r="K42" s="105"/>
      <c r="L42" s="103"/>
      <c r="M42" s="102"/>
      <c r="N42" s="105"/>
      <c r="O42" s="103"/>
      <c r="P42" s="102"/>
      <c r="Q42" s="105"/>
      <c r="R42" s="105"/>
      <c r="S42" s="105"/>
      <c r="T42" s="10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8">
        <v>10</v>
      </c>
      <c r="B43" s="110"/>
      <c r="C43" s="112"/>
      <c r="D43" s="113"/>
      <c r="E43" s="113"/>
      <c r="F43" s="114"/>
      <c r="G43" s="100"/>
      <c r="H43" s="101"/>
      <c r="I43" s="100"/>
      <c r="J43" s="104"/>
      <c r="K43" s="104"/>
      <c r="L43" s="101"/>
      <c r="M43" s="100"/>
      <c r="N43" s="104"/>
      <c r="O43" s="101"/>
      <c r="P43" s="100"/>
      <c r="Q43" s="104"/>
      <c r="R43" s="104"/>
      <c r="S43" s="104"/>
      <c r="T43" s="10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9"/>
      <c r="B44" s="111"/>
      <c r="C44" s="115"/>
      <c r="D44" s="116"/>
      <c r="E44" s="116"/>
      <c r="F44" s="117"/>
      <c r="G44" s="102"/>
      <c r="H44" s="103"/>
      <c r="I44" s="102"/>
      <c r="J44" s="105"/>
      <c r="K44" s="105"/>
      <c r="L44" s="103"/>
      <c r="M44" s="102"/>
      <c r="N44" s="105"/>
      <c r="O44" s="103"/>
      <c r="P44" s="102"/>
      <c r="Q44" s="105"/>
      <c r="R44" s="105"/>
      <c r="S44" s="105"/>
      <c r="T44" s="10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8">
        <v>11</v>
      </c>
      <c r="B45" s="110"/>
      <c r="C45" s="112"/>
      <c r="D45" s="113"/>
      <c r="E45" s="113"/>
      <c r="F45" s="114"/>
      <c r="G45" s="100"/>
      <c r="H45" s="101"/>
      <c r="I45" s="100"/>
      <c r="J45" s="104"/>
      <c r="K45" s="104"/>
      <c r="L45" s="101"/>
      <c r="M45" s="100"/>
      <c r="N45" s="104"/>
      <c r="O45" s="101"/>
      <c r="P45" s="100"/>
      <c r="Q45" s="104"/>
      <c r="R45" s="104"/>
      <c r="S45" s="104"/>
      <c r="T45" s="10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9"/>
      <c r="B46" s="111"/>
      <c r="C46" s="115"/>
      <c r="D46" s="116"/>
      <c r="E46" s="116"/>
      <c r="F46" s="117"/>
      <c r="G46" s="102"/>
      <c r="H46" s="103"/>
      <c r="I46" s="102"/>
      <c r="J46" s="105"/>
      <c r="K46" s="105"/>
      <c r="L46" s="103"/>
      <c r="M46" s="102"/>
      <c r="N46" s="105"/>
      <c r="O46" s="103"/>
      <c r="P46" s="102"/>
      <c r="Q46" s="105"/>
      <c r="R46" s="105"/>
      <c r="S46" s="105"/>
      <c r="T46" s="10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8">
        <v>12</v>
      </c>
      <c r="B47" s="110"/>
      <c r="C47" s="112"/>
      <c r="D47" s="113"/>
      <c r="E47" s="113"/>
      <c r="F47" s="114"/>
      <c r="G47" s="100"/>
      <c r="H47" s="101"/>
      <c r="I47" s="100"/>
      <c r="J47" s="104"/>
      <c r="K47" s="104"/>
      <c r="L47" s="101"/>
      <c r="M47" s="100"/>
      <c r="N47" s="104"/>
      <c r="O47" s="101"/>
      <c r="P47" s="100"/>
      <c r="Q47" s="104"/>
      <c r="R47" s="104"/>
      <c r="S47" s="104"/>
      <c r="T47" s="10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96"/>
      <c r="B48" s="197"/>
      <c r="C48" s="198"/>
      <c r="D48" s="199"/>
      <c r="E48" s="199"/>
      <c r="F48" s="200"/>
      <c r="G48" s="180"/>
      <c r="H48" s="195"/>
      <c r="I48" s="180"/>
      <c r="J48" s="181"/>
      <c r="K48" s="181"/>
      <c r="L48" s="195"/>
      <c r="M48" s="180"/>
      <c r="N48" s="181"/>
      <c r="O48" s="195"/>
      <c r="P48" s="180"/>
      <c r="Q48" s="181"/>
      <c r="R48" s="181"/>
      <c r="S48" s="181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6">
        <v>13</v>
      </c>
      <c r="B49" s="78"/>
      <c r="C49" s="80"/>
      <c r="D49" s="81"/>
      <c r="E49" s="81"/>
      <c r="F49" s="82"/>
      <c r="G49" s="68"/>
      <c r="H49" s="70"/>
      <c r="I49" s="68"/>
      <c r="J49" s="69"/>
      <c r="K49" s="69"/>
      <c r="L49" s="70"/>
      <c r="M49" s="68"/>
      <c r="N49" s="69"/>
      <c r="O49" s="70"/>
      <c r="P49" s="68"/>
      <c r="Q49" s="69"/>
      <c r="R49" s="69"/>
      <c r="S49" s="69"/>
      <c r="T49" s="7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7"/>
      <c r="B50" s="79"/>
      <c r="C50" s="83"/>
      <c r="D50" s="84"/>
      <c r="E50" s="84"/>
      <c r="F50" s="85"/>
      <c r="G50" s="71"/>
      <c r="H50" s="73"/>
      <c r="I50" s="71"/>
      <c r="J50" s="72"/>
      <c r="K50" s="72"/>
      <c r="L50" s="73"/>
      <c r="M50" s="71"/>
      <c r="N50" s="72"/>
      <c r="O50" s="73"/>
      <c r="P50" s="71"/>
      <c r="Q50" s="72"/>
      <c r="R50" s="72"/>
      <c r="S50" s="72"/>
      <c r="T50" s="7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7">
        <v>14</v>
      </c>
      <c r="B51" s="78"/>
      <c r="C51" s="80"/>
      <c r="D51" s="81"/>
      <c r="E51" s="81"/>
      <c r="F51" s="82"/>
      <c r="G51" s="68"/>
      <c r="H51" s="70"/>
      <c r="I51" s="68"/>
      <c r="J51" s="69"/>
      <c r="K51" s="69"/>
      <c r="L51" s="70"/>
      <c r="M51" s="68"/>
      <c r="N51" s="69"/>
      <c r="O51" s="70"/>
      <c r="P51" s="68"/>
      <c r="Q51" s="69"/>
      <c r="R51" s="69"/>
      <c r="S51" s="69"/>
      <c r="T51" s="7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90"/>
      <c r="B52" s="91"/>
      <c r="C52" s="92"/>
      <c r="D52" s="93"/>
      <c r="E52" s="93"/>
      <c r="F52" s="94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5" t="s">
        <v>102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7"/>
      <c r="U54" s="2"/>
      <c r="V54" s="170" t="s">
        <v>120</v>
      </c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173"/>
      <c r="AH54" s="173"/>
      <c r="AI54" s="173"/>
      <c r="AJ54" s="17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8" t="s">
        <v>168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90"/>
      <c r="U55" s="2"/>
      <c r="V55" s="59">
        <f>LEN(A55)</f>
        <v>82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54" t="s">
        <v>12</v>
      </c>
      <c r="B1" s="25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54"/>
      <c r="B2" s="25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55" t="s">
        <v>19</v>
      </c>
      <c r="B4" s="256"/>
      <c r="C4" s="256"/>
      <c r="D4" s="256"/>
      <c r="E4" s="256"/>
      <c r="F4" s="256"/>
      <c r="G4" s="257"/>
      <c r="H4" s="5" t="s">
        <v>20</v>
      </c>
      <c r="I4" s="5" t="s">
        <v>21</v>
      </c>
      <c r="J4" s="258" t="s">
        <v>70</v>
      </c>
      <c r="K4" s="256"/>
      <c r="L4" s="256"/>
      <c r="M4" s="256"/>
      <c r="N4" s="256"/>
      <c r="O4" s="256"/>
      <c r="P4" s="256"/>
      <c r="Q4" s="257"/>
    </row>
    <row r="5" spans="1:41" ht="72" customHeight="1" thickBot="1">
      <c r="A5" s="259"/>
      <c r="B5" s="260"/>
      <c r="C5" s="260"/>
      <c r="D5" s="260"/>
      <c r="E5" s="260"/>
      <c r="F5" s="260"/>
      <c r="G5" s="261"/>
      <c r="H5" s="9" t="str">
        <f>IF(入力!J3="","",入力!J3)</f>
        <v>男子</v>
      </c>
      <c r="I5" s="9">
        <f>入力!Y25</f>
        <v>7</v>
      </c>
      <c r="J5" s="262"/>
      <c r="K5" s="263"/>
      <c r="L5" s="263"/>
      <c r="M5" s="263"/>
      <c r="N5" s="263"/>
      <c r="O5" s="263"/>
      <c r="P5" s="263"/>
      <c r="Q5" s="26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印旛ヴィクトリー</v>
      </c>
      <c r="C7" s="13" t="str">
        <f>IF(入力!C2="","",入力!C2)</f>
        <v>インバヴィクトリー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酒々井</v>
      </c>
      <c r="T7" s="13"/>
      <c r="U7" s="13">
        <f>IF(入力!C4="","",入力!C4)</f>
        <v>434101428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赤鳥</v>
      </c>
      <c r="D16" s="13" t="str">
        <f>IF(入力!E8="","",入力!E8)</f>
        <v>康之助</v>
      </c>
      <c r="E16" s="13" t="str">
        <f>IF(入力!C7="","",入力!C7)</f>
        <v>アカトリ</v>
      </c>
      <c r="F16" s="13" t="str">
        <f>IF(入力!E7="","",入力!E7)</f>
        <v>コウノスケ</v>
      </c>
      <c r="G16" s="13">
        <f>IF(入力!G7="","",入力!G7)</f>
        <v>500652463</v>
      </c>
      <c r="H16" s="13">
        <f>IF(入力!J7="","",入力!J7)</f>
        <v>25573</v>
      </c>
      <c r="I16" s="13">
        <f>IF(入力!M7="","",入力!M7)</f>
        <v>416229</v>
      </c>
      <c r="J16" s="13"/>
      <c r="K16" s="13"/>
      <c r="L16" s="13">
        <f>IF(入力!AT7="","",入力!AT7)</f>
        <v>30</v>
      </c>
      <c r="M16" s="13"/>
      <c r="N16" s="13"/>
      <c r="O16" s="13"/>
      <c r="P16" s="13"/>
      <c r="Q16" s="13"/>
      <c r="R16" s="13" t="str">
        <f>IF(入力!R7="","",入力!R7)</f>
        <v>２７０</v>
      </c>
      <c r="S16" s="13" t="str">
        <f>IF(入力!W7="","",入力!W7)</f>
        <v>１６０６</v>
      </c>
      <c r="T16" s="13" t="str">
        <f>IF(入力!P8="","",入力!P8)</f>
        <v>印西市平賀学園台２－１５－６</v>
      </c>
      <c r="U16" s="13" t="str">
        <f>IF(入力!AL7="","",入力!AL7)</f>
        <v>０８０</v>
      </c>
      <c r="V16" s="13" t="str">
        <f>IF(入力!AK8="","",入力!AK8)</f>
        <v>６６０８</v>
      </c>
      <c r="W16" s="13" t="str">
        <f>IF(入力!AP8="","",入力!AP8)</f>
        <v>１６２４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松浦</v>
      </c>
      <c r="D17" s="13" t="str">
        <f>IF(入力!E10="","",入力!E10)</f>
        <v>奈々</v>
      </c>
      <c r="E17" s="13" t="str">
        <f>IF(入力!C9="","",入力!C9)</f>
        <v>マツウラ</v>
      </c>
      <c r="F17" s="13" t="str">
        <f>IF(入力!E9="","",入力!E9)</f>
        <v>ナナ</v>
      </c>
      <c r="G17" s="13">
        <f>IF(入力!G9="","",入力!G9)</f>
        <v>500780321</v>
      </c>
      <c r="H17" s="13">
        <f>IF(入力!J9="","",入力!J9)</f>
        <v>291125</v>
      </c>
      <c r="I17" s="13" t="str">
        <f>IF(入力!M9="","",入力!M9)</f>
        <v/>
      </c>
      <c r="J17" s="13"/>
      <c r="K17" s="13"/>
      <c r="L17" s="13">
        <f>IF(入力!AT9="","",入力!AT9)</f>
        <v>27</v>
      </c>
      <c r="M17" s="13"/>
      <c r="N17" s="13"/>
      <c r="O17" s="13"/>
      <c r="P17" s="13"/>
      <c r="Q17" s="13"/>
      <c r="R17" s="13" t="str">
        <f>IF(入力!R9="","",入力!R9)</f>
        <v>２７６</v>
      </c>
      <c r="S17" s="13" t="str">
        <f>IF(入力!W9="","",入力!W9)</f>
        <v>００３４</v>
      </c>
      <c r="T17" s="13" t="str">
        <f>IF(入力!P10="","",入力!P10)</f>
        <v>八千代市八千代台西９－２５－１２エスペランサ１０１</v>
      </c>
      <c r="U17" s="13" t="str">
        <f>IF(入力!AL9="","",入力!AL9)</f>
        <v>０８０</v>
      </c>
      <c r="V17" s="13" t="str">
        <f>IF(入力!AK10="","",入力!AK10)</f>
        <v>５３８４</v>
      </c>
      <c r="W17" s="13" t="str">
        <f>IF(入力!AP10="","",入力!AP10)</f>
        <v>７８４１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岩下</v>
      </c>
      <c r="D20" s="13" t="str">
        <f>IF(入力!E12="","",入力!E12)</f>
        <v>凛生</v>
      </c>
      <c r="E20" s="13" t="str">
        <f>IF(入力!C11="","",入力!C11)</f>
        <v>イワシタ</v>
      </c>
      <c r="F20" s="13" t="str">
        <f>IF(入力!E11="","",入力!E11)</f>
        <v>リエ</v>
      </c>
      <c r="G20" s="13">
        <f>IF(入力!G11="","",入力!G11)</f>
        <v>523064343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19</v>
      </c>
      <c r="M20" s="13"/>
      <c r="N20" s="13"/>
      <c r="O20" s="13"/>
      <c r="P20" s="13"/>
      <c r="Q20" s="13"/>
      <c r="R20" s="13" t="str">
        <f>IF(入力!R11="","",入力!R11)</f>
        <v>２７６</v>
      </c>
      <c r="S20" s="13" t="str">
        <f>IF(入力!W11="","",入力!W11)</f>
        <v>００２２</v>
      </c>
      <c r="T20" s="13" t="str">
        <f>IF(入力!P12="","",入力!P12)</f>
        <v>八千代市上高野１１３０－７</v>
      </c>
      <c r="U20" s="13" t="str">
        <f>IF(入力!AL11="","",入力!AL11)</f>
        <v>０８０</v>
      </c>
      <c r="V20" s="13" t="str">
        <f>IF(入力!AK12="","",入力!AK12)</f>
        <v>９９８３</v>
      </c>
      <c r="W20" s="13" t="str">
        <f>IF(入力!AP12="","",入力!AP12)</f>
        <v>２０９４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根本</v>
      </c>
      <c r="D22" s="13" t="str">
        <f>IF(入力!E16="","",入力!E16)</f>
        <v>瞳</v>
      </c>
      <c r="E22" s="13" t="str">
        <f>IF(入力!C15="","",入力!C15)</f>
        <v>ネモト</v>
      </c>
      <c r="F22" s="13" t="str">
        <f>IF(入力!E15="","",入力!E15)</f>
        <v>ヒトミ</v>
      </c>
      <c r="G22" s="13"/>
      <c r="H22" s="13"/>
      <c r="I22" s="13"/>
      <c r="J22" s="13"/>
      <c r="K22" s="13"/>
      <c r="L22" s="13">
        <f>IF(入力!AT15="","",入力!AT15)</f>
        <v>43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２８６</v>
      </c>
      <c r="S22" s="13" t="str">
        <f>IF(入力!W15="","",入力!W15)</f>
        <v>００１３</v>
      </c>
      <c r="T22" s="13" t="str">
        <f>IF(入力!P16="","",入力!P16)</f>
        <v>成田市美郷台１－３－１２</v>
      </c>
      <c r="U22" s="13" t="str">
        <f>IF(入力!AL15="","",入力!AL15)</f>
        <v>０９０</v>
      </c>
      <c r="V22" s="13" t="str">
        <f>IF(入力!AK16="","",入力!AK16)</f>
        <v>７２７４</v>
      </c>
      <c r="W22" s="13" t="str">
        <f>IF(入力!AP16="","",入力!AP16)</f>
        <v>３７２１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赤鳥</v>
      </c>
      <c r="D23" s="13" t="str">
        <f>IF(入力!$E$14="","",入力!$E$14)</f>
        <v>康之助</v>
      </c>
      <c r="E23" s="13" t="str">
        <f>IF(入力!$C$13="","",入力!$C$13)</f>
        <v>アカトリ</v>
      </c>
      <c r="F23" s="13" t="str">
        <f>IF(入力!$E$13="","",入力!$E$13)</f>
        <v>コウノスケ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杵淵</v>
      </c>
      <c r="D24" s="54" t="str">
        <f>VLOOKUP($B$51,$A$53:$F$352,4)</f>
        <v>葵</v>
      </c>
      <c r="E24" s="54" t="str">
        <f>VLOOKUP($B$51,$A$53:$F$352,5)</f>
        <v>キネフチ</v>
      </c>
      <c r="F24" s="54" t="str">
        <f>VLOOKUP($B$51,$A$53:$F$352,6)</f>
        <v>アオイ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杵淵</v>
      </c>
      <c r="D53" s="13" t="str">
        <f>IF(入力!E26="","",入力!E26)</f>
        <v>葵</v>
      </c>
      <c r="E53" s="13" t="str">
        <f>IF(入力!C25="","",入力!C25)</f>
        <v>キネフチ</v>
      </c>
      <c r="F53" s="13" t="str">
        <f>IF(入力!E25="","",入力!E25)</f>
        <v>アオイ</v>
      </c>
      <c r="G53" s="13">
        <f>IF(入力!M25="","",入力!M25)</f>
        <v>521688213</v>
      </c>
      <c r="H53" s="13" t="str">
        <f>IF(入力!I25="","",入力!I25)</f>
        <v>印西市立原小学校</v>
      </c>
      <c r="I53" s="13">
        <f>IF(入力!G25="","",入力!G25)</f>
        <v>4</v>
      </c>
      <c r="J53" s="13">
        <f>IF(入力!P25="","",入力!P25)</f>
        <v>137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米山</v>
      </c>
      <c r="D54" s="13" t="str">
        <f>IF(入力!E28="","",入力!E28)</f>
        <v>創太</v>
      </c>
      <c r="E54" s="13" t="str">
        <f>IF(入力!C27="","",入力!C27)</f>
        <v>ヨネヤマ</v>
      </c>
      <c r="F54" s="13" t="str">
        <f>IF(入力!E27="","",入力!E27)</f>
        <v>ソウタ</v>
      </c>
      <c r="G54" s="13">
        <f>IF(入力!M27="","",入力!M27)</f>
        <v>521701318</v>
      </c>
      <c r="H54" s="13" t="str">
        <f>IF(入力!I27="","",入力!I27)</f>
        <v>印西市立原小学校</v>
      </c>
      <c r="I54" s="13">
        <f>IF(入力!G27="","",入力!G27)</f>
        <v>4</v>
      </c>
      <c r="J54" s="13">
        <f>IF(入力!P27="","",入力!P27)</f>
        <v>128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片山</v>
      </c>
      <c r="D55" s="13" t="str">
        <f>IF(入力!E30="","",入力!E30)</f>
        <v>瑛斗</v>
      </c>
      <c r="E55" s="13" t="str">
        <f>IF(入力!C29="","",入力!C29)</f>
        <v>カタヤマ</v>
      </c>
      <c r="F55" s="13" t="str">
        <f>IF(入力!E29="","",入力!E29)</f>
        <v>エイト</v>
      </c>
      <c r="G55" s="13">
        <f>IF(入力!M29="","",入力!M29)</f>
        <v>521701301</v>
      </c>
      <c r="H55" s="13" t="str">
        <f>IF(入力!I29="","",入力!I29)</f>
        <v>印西市立原小学校</v>
      </c>
      <c r="I55" s="13">
        <f>IF(入力!G29="","",入力!G29)</f>
        <v>4</v>
      </c>
      <c r="J55" s="13">
        <f>IF(入力!P29="","",入力!P29)</f>
        <v>142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中村</v>
      </c>
      <c r="D56" s="13" t="str">
        <f>IF(入力!E32="","",入力!E32)</f>
        <v>健士朗</v>
      </c>
      <c r="E56" s="13" t="str">
        <f>IF(入力!C31="","",入力!C31)</f>
        <v>ナカムラ</v>
      </c>
      <c r="F56" s="13" t="str">
        <f>IF(入力!E31="","",入力!E31)</f>
        <v>ケンシロウ</v>
      </c>
      <c r="G56" s="13">
        <f>IF(入力!M31="","",入力!M31)</f>
        <v>521119694</v>
      </c>
      <c r="H56" s="13" t="str">
        <f>IF(入力!I31="","",入力!I31)</f>
        <v>白井市立七次台小学校</v>
      </c>
      <c r="I56" s="13">
        <f>IF(入力!G31="","",入力!G31)</f>
        <v>3</v>
      </c>
      <c r="J56" s="13">
        <f>IF(入力!P31="","",入力!P31)</f>
        <v>129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永井</v>
      </c>
      <c r="D57" s="13" t="str">
        <f>IF(入力!E34="","",入力!E34)</f>
        <v>奏丞</v>
      </c>
      <c r="E57" s="13" t="str">
        <f>IF(入力!C33="","",入力!C33)</f>
        <v>ナガイ</v>
      </c>
      <c r="F57" s="13" t="str">
        <f>IF(入力!E33="","",入力!E33)</f>
        <v>ソウスケ</v>
      </c>
      <c r="G57" s="13">
        <f>IF(入力!M33="","",入力!M33)</f>
        <v>522814048</v>
      </c>
      <c r="H57" s="13" t="str">
        <f>IF(入力!I33="","",入力!I33)</f>
        <v>印西市立牧の原小学校</v>
      </c>
      <c r="I57" s="13">
        <f>IF(入力!G33="","",入力!G33)</f>
        <v>3</v>
      </c>
      <c r="J57" s="13">
        <f>IF(入力!P33="","",入力!P33)</f>
        <v>124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藤井</v>
      </c>
      <c r="D58" s="13" t="str">
        <f>IF(入力!E36="","",入力!E36)</f>
        <v>健太</v>
      </c>
      <c r="E58" s="13" t="str">
        <f>IF(入力!C35="","",入力!C35)</f>
        <v>フジイ</v>
      </c>
      <c r="F58" s="13" t="str">
        <f>IF(入力!E35="","",入力!E35)</f>
        <v>ケンタ</v>
      </c>
      <c r="G58" s="13">
        <f>IF(入力!M35="","",入力!M35)</f>
        <v>523061717</v>
      </c>
      <c r="H58" s="13" t="str">
        <f>IF(入力!I35="","",入力!I35)</f>
        <v>白井市立七次台小学校</v>
      </c>
      <c r="I58" s="13">
        <f>IF(入力!G35="","",入力!G35)</f>
        <v>3</v>
      </c>
      <c r="J58" s="13">
        <f>IF(入力!P35="","",入力!P35)</f>
        <v>130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片寄</v>
      </c>
      <c r="D59" s="13" t="str">
        <f>IF(入力!E38="","",入力!E38)</f>
        <v>耀太</v>
      </c>
      <c r="E59" s="13" t="str">
        <f>IF(入力!C37="","",入力!C37)</f>
        <v>カタヨセ</v>
      </c>
      <c r="F59" s="13" t="str">
        <f>IF(入力!E37="","",入力!E37)</f>
        <v>ヨウタ</v>
      </c>
      <c r="G59" s="13">
        <f>IF(入力!M37="","",入力!M37)</f>
        <v>520804676</v>
      </c>
      <c r="H59" s="13" t="str">
        <f>IF(入力!I37="","",入力!I37)</f>
        <v>印西市立木刈小学校</v>
      </c>
      <c r="I59" s="13">
        <f>IF(入力!G37="","",入力!G37)</f>
        <v>2</v>
      </c>
      <c r="J59" s="13">
        <f>IF(入力!P37="","",入力!P37)</f>
        <v>141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 t="str">
        <f>IF(入力!B39="","",入力!B39)</f>
        <v/>
      </c>
      <c r="C60" s="13" t="str">
        <f>IF(入力!C40="","",入力!C40)</f>
        <v/>
      </c>
      <c r="D60" s="13" t="str">
        <f>IF(入力!E40="","",入力!E40)</f>
        <v/>
      </c>
      <c r="E60" s="13" t="str">
        <f>IF(入力!C39="","",入力!C39)</f>
        <v/>
      </c>
      <c r="F60" s="13" t="str">
        <f>IF(入力!E39="","",入力!E39)</f>
        <v/>
      </c>
      <c r="G60" s="13" t="str">
        <f>IF(入力!M39="","",入力!M39)</f>
        <v/>
      </c>
      <c r="H60" s="13" t="str">
        <f>IF(入力!I39="","",入力!I39)</f>
        <v/>
      </c>
      <c r="I60" s="13" t="str">
        <f>IF(入力!G39="","",入力!G39)</f>
        <v/>
      </c>
      <c r="J60" s="13" t="str">
        <f>IF(入力!P39="","",入力!P39)</f>
        <v/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7</vt:i4>
      </vt:variant>
    </vt:vector>
  </HeadingPairs>
  <TitlesOfParts>
    <vt:vector size="9" baseType="lpstr">
      <vt:lpstr>入力</vt:lpstr>
      <vt:lpstr>データ※禁入力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Administrator</cp:lastModifiedBy>
  <cp:lastPrinted>2016-05-09T15:17:35Z</cp:lastPrinted>
  <dcterms:created xsi:type="dcterms:W3CDTF">2014-04-05T09:56:00Z</dcterms:created>
  <dcterms:modified xsi:type="dcterms:W3CDTF">2023-01-26T02:27:34Z</dcterms:modified>
</cp:coreProperties>
</file>