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裕英\Documents\智子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<sst xmlns="http://schemas.openxmlformats.org/spreadsheetml/2006/main" count="432" uniqueCount="300">
  <si>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</si>
  <si>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</si>
  <si>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</si>
  <si>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</si>
  <si>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</si>
  <si>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</si>
  <si>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</si>
  <si>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</si>
  <si>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</si>
  <si>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</si>
  <si>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</si>
  <si>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</si>
  <si>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</si>
  <si>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</si>
  <si>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</si>
  <si>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</si>
  <si>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</si>
  <si>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</si>
  <si>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</si>
  <si>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</si>
  <si>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</si>
  <si>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</si>
  <si>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</si>
  <si>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</si>
  <si>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</si>
  <si>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</si>
  <si>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</si>
  <si>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</si>
  <si>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</si>
  <si>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</si>
  <si>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</si>
  <si>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</si>
  <si>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</si>
  <si>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</si>
  <si>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</si>
  <si>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</si>
  <si>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</si>
  <si>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</si>
  <si>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</si>
  <si>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</si>
  <si>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</si>
  <si>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</si>
  <si>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</si>
  <si>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</si>
  <si>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</si>
  <si>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</si>
  <si>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</si>
  <si>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</si>
  <si>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</si>
  <si>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</si>
  <si>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</si>
  <si>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</si>
  <si>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</si>
  <si>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</si>
  <si>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</si>
  <si>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</si>
  <si>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</si>
  <si>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</si>
  <si>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</si>
  <si>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</si>
  <si>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</si>
  <si>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</si>
  <si>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</si>
  <si>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</si>
  <si>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</si>
  <si>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</si>
  <si>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</si>
  <si>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</si>
  <si>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</si>
  <si>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</si>
  <si>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</si>
  <si>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</si>
  <si>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</si>
  <si>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</si>
  <si>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</si>
  <si>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</si>
  <si>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</si>
  <si>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</si>
  <si>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</si>
  <si>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</si>
  <si>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</si>
  <si>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</si>
  <si>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</si>
  <si>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</si>
  <si>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</si>
  <si>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</si>
  <si>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</si>
  <si>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</si>
  <si>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</si>
  <si>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</si>
  <si>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</si>
  <si>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</si>
  <si>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</si>
  <si>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</si>
  <si>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</si>
  <si>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</si>
  <si>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</si>
  <si>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</si>
  <si>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</si>
  <si>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</si>
  <si>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</si>
  <si>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</si>
  <si>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</si>
  <si>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</si>
  <si>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</si>
  <si>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</si>
  <si>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</si>
  <si>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</si>
  <si>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</si>
  <si>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</si>
  <si>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</si>
  <si>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</si>
  <si>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</si>
  <si>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</si>
  <si>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</si>
  <si>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</si>
  <si>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</si>
  <si>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</si>
  <si>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</si>
  <si>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</si>
  <si>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</si>
  <si>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</si>
  <si>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</si>
  <si>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</si>
  <si>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</si>
  <si>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</si>
  <si>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</si>
  <si>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</si>
  <si>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</si>
  <si>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</si>
  <si>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</si>
  <si>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</si>
  <si>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</si>
  <si>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</si>
  <si>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</si>
  <si>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</si>
  <si>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</si>
  <si>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</si>
  <si>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</si>
  <si>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</si>
  <si>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</si>
  <si>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</si>
  <si>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</si>
  <si>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</si>
  <si>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</si>
  <si>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</si>
  <si>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</si>
  <si>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</si>
  <si>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</si>
  <si>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</si>
  <si>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</si>
  <si>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</si>
  <si>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</si>
  <si>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</si>
  <si>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</si>
  <si>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</si>
  <si>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</si>
  <si>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</si>
  <si>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</si>
  <si>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</si>
  <si>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</si>
  <si>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</si>
  <si>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</si>
  <si>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</si>
  <si>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</si>
  <si>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</si>
  <si>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</si>
  <si>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</si>
  <si>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</si>
  <si>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</si>
  <si>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</si>
  <si>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</si>
  <si>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</si>
  <si>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</si>
  <si>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</si>
  <si>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</si>
  <si>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</si>
  <si>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</si>
  <si>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</si>
  <si>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</si>
  <si>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</si>
  <si>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</si>
  <si>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</si>
  <si>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</si>
  <si>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</si>
  <si>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</si>
  <si>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</si>
  <si>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</si>
  <si>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</si>
  <si>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</si>
  <si>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</si>
  <si>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</si>
  <si>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</si>
  <si>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</si>
  <si>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</si>
  <si>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</si>
  <si>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</si>
  <si>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</si>
  <si>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</si>
  <si>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</si>
  <si>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rPh sb="0" eb="5">
      <t>カマガヤチュウブ</t>
    </rPh>
    <rPh sb="9" eb="12">
      <t>ショウネンダン</t>
    </rPh>
    <phoneticPr fontId="2"/>
  </si>
  <si>
    <t>ｶﾏｶﾞﾔﾁｭｳﾌﾞｽﾎﾟｰﾂｼｮｳﾈﾝﾀﾞﾝ</t>
    <phoneticPr fontId="2"/>
  </si>
  <si>
    <t>鎌ヶ谷</t>
    <rPh sb="0" eb="3">
      <t>カマガヤ</t>
    </rPh>
    <phoneticPr fontId="2"/>
  </si>
  <si>
    <t>東武アーバンパークライン</t>
    <rPh sb="0" eb="2">
      <t>トウブ</t>
    </rPh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</si>
  <si>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</si>
  <si>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</si>
  <si>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二シワキ</t>
    <rPh sb="0" eb="1">
      <t>ニ</t>
    </rPh>
    <phoneticPr fontId="2"/>
  </si>
  <si>
    <t>エイジ</t>
    <phoneticPr fontId="2"/>
  </si>
  <si>
    <t>井口</t>
    <rPh sb="0" eb="2">
      <t>イノグチ</t>
    </rPh>
    <phoneticPr fontId="2"/>
  </si>
  <si>
    <t>有希子</t>
    <rPh sb="0" eb="3">
      <t>ユキコ</t>
    </rPh>
    <phoneticPr fontId="2"/>
  </si>
  <si>
    <t>イノグチ</t>
    <phoneticPr fontId="2"/>
  </si>
  <si>
    <t>ユキコ</t>
    <phoneticPr fontId="2"/>
  </si>
  <si>
    <t>鎌ヶ谷市道野辺中央4-12-32</t>
    <rPh sb="0" eb="3">
      <t>カマガヤ</t>
    </rPh>
    <rPh sb="3" eb="4">
      <t>シ</t>
    </rPh>
    <rPh sb="4" eb="7">
      <t>ミチノベ</t>
    </rPh>
    <rPh sb="7" eb="9">
      <t>チュウオウ</t>
    </rPh>
    <phoneticPr fontId="2"/>
  </si>
  <si>
    <t>273</t>
    <phoneticPr fontId="2"/>
  </si>
  <si>
    <t>0113</t>
    <phoneticPr fontId="2"/>
  </si>
  <si>
    <t>047</t>
    <phoneticPr fontId="2"/>
  </si>
  <si>
    <t>446</t>
    <phoneticPr fontId="2"/>
  </si>
  <si>
    <t>1551</t>
    <phoneticPr fontId="2"/>
  </si>
  <si>
    <t>273</t>
    <phoneticPr fontId="2"/>
  </si>
  <si>
    <t>270</t>
    <phoneticPr fontId="2"/>
  </si>
  <si>
    <t>1431</t>
    <phoneticPr fontId="2"/>
  </si>
  <si>
    <t>白井市根342-180</t>
    <rPh sb="0" eb="2">
      <t>シロイ</t>
    </rPh>
    <rPh sb="2" eb="3">
      <t>シ</t>
    </rPh>
    <rPh sb="3" eb="4">
      <t>ネ</t>
    </rPh>
    <phoneticPr fontId="2"/>
  </si>
  <si>
    <t>047</t>
    <phoneticPr fontId="2"/>
  </si>
  <si>
    <t>047</t>
    <phoneticPr fontId="2"/>
  </si>
  <si>
    <t>427</t>
    <phoneticPr fontId="2"/>
  </si>
  <si>
    <t>0617</t>
    <phoneticPr fontId="2"/>
  </si>
  <si>
    <t>①</t>
    <phoneticPr fontId="2"/>
  </si>
  <si>
    <t>中村</t>
    <rPh sb="0" eb="2">
      <t>ナカムラ</t>
    </rPh>
    <phoneticPr fontId="2"/>
  </si>
  <si>
    <t>真緒</t>
    <rPh sb="0" eb="2">
      <t>マオ</t>
    </rPh>
    <phoneticPr fontId="2"/>
  </si>
  <si>
    <t>白井市立清水口小学校</t>
    <rPh sb="0" eb="2">
      <t>シロイ</t>
    </rPh>
    <rPh sb="2" eb="3">
      <t>シ</t>
    </rPh>
    <rPh sb="3" eb="4">
      <t>リツ</t>
    </rPh>
    <rPh sb="4" eb="7">
      <t>シミズグチ</t>
    </rPh>
    <rPh sb="7" eb="10">
      <t>ショウガッコウ</t>
    </rPh>
    <phoneticPr fontId="2"/>
  </si>
  <si>
    <t>ナカムラ</t>
    <phoneticPr fontId="2"/>
  </si>
  <si>
    <t>マオ</t>
    <phoneticPr fontId="2"/>
  </si>
  <si>
    <t>田久保</t>
    <rPh sb="0" eb="3">
      <t>タクボ</t>
    </rPh>
    <phoneticPr fontId="2"/>
  </si>
  <si>
    <t>光柚</t>
    <rPh sb="0" eb="1">
      <t>ヒカリ</t>
    </rPh>
    <rPh sb="1" eb="2">
      <t>ユズ</t>
    </rPh>
    <phoneticPr fontId="2"/>
  </si>
  <si>
    <t>タクボ</t>
    <phoneticPr fontId="2"/>
  </si>
  <si>
    <t>ミユ</t>
    <phoneticPr fontId="2"/>
  </si>
  <si>
    <t>鎌ヶ谷市立鎌ヶ谷小学校</t>
    <rPh sb="0" eb="4">
      <t>カマガヤシ</t>
    </rPh>
    <rPh sb="4" eb="5">
      <t>リツ</t>
    </rPh>
    <rPh sb="5" eb="8">
      <t>カマガヤ</t>
    </rPh>
    <rPh sb="8" eb="11">
      <t>ショウガッコウ</t>
    </rPh>
    <phoneticPr fontId="2"/>
  </si>
  <si>
    <t>酒井</t>
    <rPh sb="0" eb="2">
      <t>サカイ</t>
    </rPh>
    <phoneticPr fontId="2"/>
  </si>
  <si>
    <t>幸二</t>
    <rPh sb="0" eb="2">
      <t>コウジ</t>
    </rPh>
    <phoneticPr fontId="2"/>
  </si>
  <si>
    <t>サカイ</t>
    <phoneticPr fontId="2"/>
  </si>
  <si>
    <t>コウジ</t>
    <phoneticPr fontId="2"/>
  </si>
  <si>
    <t>0113</t>
    <phoneticPr fontId="2"/>
  </si>
  <si>
    <t>鎌ヶ谷市道野辺中央4-9-1</t>
    <rPh sb="0" eb="4">
      <t>カマガヤシ</t>
    </rPh>
    <rPh sb="4" eb="7">
      <t>ミチノベ</t>
    </rPh>
    <rPh sb="7" eb="9">
      <t>チュウオウ</t>
    </rPh>
    <phoneticPr fontId="2"/>
  </si>
  <si>
    <t>047</t>
    <phoneticPr fontId="2"/>
  </si>
  <si>
    <t>444</t>
    <phoneticPr fontId="2"/>
  </si>
  <si>
    <t>2415</t>
    <phoneticPr fontId="2"/>
  </si>
  <si>
    <t>横山</t>
    <rPh sb="0" eb="2">
      <t>ヨコヤマ</t>
    </rPh>
    <phoneticPr fontId="2"/>
  </si>
  <si>
    <t>ヨコヤマ</t>
    <phoneticPr fontId="2"/>
  </si>
  <si>
    <t>永奈</t>
    <rPh sb="0" eb="1">
      <t>エイ</t>
    </rPh>
    <rPh sb="1" eb="2">
      <t>ナ</t>
    </rPh>
    <phoneticPr fontId="2"/>
  </si>
  <si>
    <t>エナ</t>
    <phoneticPr fontId="2"/>
  </si>
  <si>
    <t>細矢</t>
    <rPh sb="0" eb="2">
      <t>ホソヤ</t>
    </rPh>
    <phoneticPr fontId="2"/>
  </si>
  <si>
    <t>ホソヤ</t>
    <phoneticPr fontId="2"/>
  </si>
  <si>
    <t>花連</t>
    <rPh sb="0" eb="1">
      <t>ハナ</t>
    </rPh>
    <rPh sb="1" eb="2">
      <t>レン</t>
    </rPh>
    <phoneticPr fontId="2"/>
  </si>
  <si>
    <t>カレン</t>
    <phoneticPr fontId="2"/>
  </si>
  <si>
    <t>鎌ヶ谷市立中部小学校</t>
    <rPh sb="0" eb="4">
      <t>カマガヤシ</t>
    </rPh>
    <rPh sb="4" eb="5">
      <t>リツ</t>
    </rPh>
    <rPh sb="5" eb="7">
      <t>チュウブ</t>
    </rPh>
    <rPh sb="7" eb="10">
      <t>ショウガッコウ</t>
    </rPh>
    <phoneticPr fontId="2"/>
  </si>
  <si>
    <t>桜井</t>
    <rPh sb="0" eb="2">
      <t>サクライ</t>
    </rPh>
    <phoneticPr fontId="2"/>
  </si>
  <si>
    <t>理子</t>
    <rPh sb="0" eb="2">
      <t>リコ</t>
    </rPh>
    <phoneticPr fontId="2"/>
  </si>
  <si>
    <t>サクライ</t>
    <phoneticPr fontId="2"/>
  </si>
  <si>
    <t>リコ</t>
    <phoneticPr fontId="2"/>
  </si>
  <si>
    <t>白井市立白井第三小学校</t>
    <rPh sb="0" eb="2">
      <t>シロイ</t>
    </rPh>
    <rPh sb="2" eb="3">
      <t>シ</t>
    </rPh>
    <rPh sb="3" eb="4">
      <t>リツ</t>
    </rPh>
    <rPh sb="4" eb="6">
      <t>シロイ</t>
    </rPh>
    <rPh sb="6" eb="8">
      <t>ダイサン</t>
    </rPh>
    <rPh sb="8" eb="11">
      <t>ショウガッコウ</t>
    </rPh>
    <phoneticPr fontId="2"/>
  </si>
  <si>
    <t>畠山</t>
    <rPh sb="0" eb="2">
      <t>ハタケヤマ</t>
    </rPh>
    <phoneticPr fontId="2"/>
  </si>
  <si>
    <t>ハタケヤマ</t>
    <phoneticPr fontId="2"/>
  </si>
  <si>
    <t>珠緑</t>
    <rPh sb="0" eb="1">
      <t>ジュ</t>
    </rPh>
    <rPh sb="1" eb="2">
      <t>ミドリ</t>
    </rPh>
    <phoneticPr fontId="2"/>
  </si>
  <si>
    <t>ミグリ</t>
    <phoneticPr fontId="2"/>
  </si>
  <si>
    <t>白井市立白井第三小学校</t>
    <rPh sb="0" eb="2">
      <t>シロイ</t>
    </rPh>
    <rPh sb="2" eb="3">
      <t>シ</t>
    </rPh>
    <rPh sb="3" eb="4">
      <t>リツ</t>
    </rPh>
    <rPh sb="4" eb="6">
      <t>シロイ</t>
    </rPh>
    <rPh sb="6" eb="7">
      <t>ダイ</t>
    </rPh>
    <rPh sb="7" eb="8">
      <t>サン</t>
    </rPh>
    <rPh sb="8" eb="11">
      <t>ショウガッコウ</t>
    </rPh>
    <phoneticPr fontId="2"/>
  </si>
  <si>
    <t>北沢</t>
    <rPh sb="0" eb="2">
      <t>キタザワ</t>
    </rPh>
    <phoneticPr fontId="2"/>
  </si>
  <si>
    <t>キタザワ</t>
    <phoneticPr fontId="2"/>
  </si>
  <si>
    <t>梓水</t>
    <rPh sb="0" eb="1">
      <t>シ</t>
    </rPh>
    <rPh sb="1" eb="2">
      <t>スイ</t>
    </rPh>
    <phoneticPr fontId="2"/>
  </si>
  <si>
    <t>シスイ</t>
    <phoneticPr fontId="2"/>
  </si>
  <si>
    <t>鎌ヶ谷市立中部小学校</t>
    <rPh sb="0" eb="5">
      <t>カマガヤシリツ</t>
    </rPh>
    <rPh sb="5" eb="7">
      <t>チュウブ</t>
    </rPh>
    <rPh sb="7" eb="10">
      <t>ショウガッコウ</t>
    </rPh>
    <phoneticPr fontId="2"/>
  </si>
  <si>
    <t>花輪</t>
    <rPh sb="0" eb="2">
      <t>ハナワ</t>
    </rPh>
    <phoneticPr fontId="2"/>
  </si>
  <si>
    <t>ハナワ</t>
    <phoneticPr fontId="2"/>
  </si>
  <si>
    <t>結</t>
    <rPh sb="0" eb="1">
      <t>ユイ</t>
    </rPh>
    <phoneticPr fontId="2"/>
  </si>
  <si>
    <t>ユイ</t>
    <phoneticPr fontId="2"/>
  </si>
  <si>
    <t>佐藤</t>
    <rPh sb="0" eb="2">
      <t>サトウ</t>
    </rPh>
    <phoneticPr fontId="2"/>
  </si>
  <si>
    <t>璃乃</t>
    <rPh sb="0" eb="2">
      <t>リノ</t>
    </rPh>
    <phoneticPr fontId="2"/>
  </si>
  <si>
    <t>サトウ</t>
    <phoneticPr fontId="2"/>
  </si>
  <si>
    <t>リノ</t>
    <phoneticPr fontId="2"/>
  </si>
  <si>
    <t>鎌ヶ谷市立中部小学校</t>
    <rPh sb="0" eb="5">
      <t>カマガヤシリツ</t>
    </rPh>
    <rPh sb="5" eb="10">
      <t>チュウブショウガッコウ</t>
    </rPh>
    <phoneticPr fontId="2"/>
  </si>
  <si>
    <t>入山</t>
    <rPh sb="0" eb="2">
      <t>イリヤマ</t>
    </rPh>
    <phoneticPr fontId="2"/>
  </si>
  <si>
    <t>イリヤマ</t>
    <phoneticPr fontId="2"/>
  </si>
  <si>
    <t>ナゴミ</t>
    <phoneticPr fontId="2"/>
  </si>
  <si>
    <t>和</t>
    <rPh sb="0" eb="1">
      <t>ナゴミ</t>
    </rPh>
    <phoneticPr fontId="2"/>
  </si>
  <si>
    <t>ヨコヤマ</t>
    <phoneticPr fontId="2"/>
  </si>
  <si>
    <t>アコ</t>
    <phoneticPr fontId="2"/>
  </si>
  <si>
    <t>葵子</t>
    <rPh sb="0" eb="1">
      <t>アオイ</t>
    </rPh>
    <rPh sb="1" eb="2">
      <t>コ</t>
    </rPh>
    <phoneticPr fontId="2"/>
  </si>
  <si>
    <t>鎌ヶ谷市立中部小学校</t>
    <rPh sb="0" eb="10">
      <t>カマガヤシリツチュウブショウガッコウ</t>
    </rPh>
    <phoneticPr fontId="2"/>
  </si>
  <si>
    <t>ハシヅメ</t>
    <phoneticPr fontId="2"/>
  </si>
  <si>
    <t>橋爪</t>
    <rPh sb="0" eb="2">
      <t>ハシヅメ</t>
    </rPh>
    <phoneticPr fontId="2"/>
  </si>
  <si>
    <t>来春</t>
    <rPh sb="0" eb="1">
      <t>ク</t>
    </rPh>
    <rPh sb="1" eb="2">
      <t>ハル</t>
    </rPh>
    <phoneticPr fontId="2"/>
  </si>
  <si>
    <t>コハル</t>
    <phoneticPr fontId="2"/>
  </si>
  <si>
    <t>相手の気持ちをやる気にさせる話術ペップトークをチームで学びました。
言葉かけで励まし合いながら、心ひとつに頑張ります。
勝つぞ勝つぞ必ず勝つぞ！！</t>
    <rPh sb="0" eb="2">
      <t>アイテ</t>
    </rPh>
    <rPh sb="3" eb="5">
      <t>キモ</t>
    </rPh>
    <rPh sb="9" eb="10">
      <t>キ</t>
    </rPh>
    <rPh sb="14" eb="16">
      <t>ワジュツ</t>
    </rPh>
    <rPh sb="27" eb="28">
      <t>マナ</t>
    </rPh>
    <rPh sb="34" eb="36">
      <t>コトバ</t>
    </rPh>
    <rPh sb="39" eb="40">
      <t>ハゲ</t>
    </rPh>
    <rPh sb="42" eb="43">
      <t>ア</t>
    </rPh>
    <rPh sb="48" eb="49">
      <t>ココロ</t>
    </rPh>
    <rPh sb="53" eb="55">
      <t>ガンバ</t>
    </rPh>
    <rPh sb="60" eb="61">
      <t>カ</t>
    </rPh>
    <rPh sb="63" eb="64">
      <t>カ</t>
    </rPh>
    <rPh sb="66" eb="67">
      <t>カナラ</t>
    </rPh>
    <rPh sb="68" eb="69">
      <t>カ</t>
    </rPh>
    <phoneticPr fontId="2"/>
  </si>
  <si>
    <t>サカイ</t>
    <phoneticPr fontId="2"/>
  </si>
  <si>
    <t>コウジ</t>
    <phoneticPr fontId="2"/>
  </si>
  <si>
    <t>0113</t>
    <phoneticPr fontId="2"/>
  </si>
  <si>
    <t>鎌ヶ谷市道野辺中央4-9-1</t>
    <rPh sb="0" eb="3">
      <t>カマガヤ</t>
    </rPh>
    <rPh sb="3" eb="4">
      <t>シ</t>
    </rPh>
    <rPh sb="4" eb="9">
      <t>ミチノベチュウオウ</t>
    </rPh>
    <phoneticPr fontId="2"/>
  </si>
  <si>
    <t>444</t>
    <phoneticPr fontId="2"/>
  </si>
  <si>
    <t>2415</t>
    <phoneticPr fontId="2"/>
  </si>
  <si>
    <t>ニシワキ</t>
    <phoneticPr fontId="2"/>
  </si>
  <si>
    <t>エイジ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</si>
</sst>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64" zoomScaleNormal="100" zoomScaleSheetLayoutView="64" workbookViewId="0">
      <selection activeCell="E14" sqref="E14:F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430150895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21001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206</v>
      </c>
      <c r="D7" s="110"/>
      <c r="E7" s="135" t="s">
        <v>207</v>
      </c>
      <c r="F7" s="111"/>
      <c r="G7" s="92">
        <v>518760908</v>
      </c>
      <c r="H7" s="92"/>
      <c r="I7" s="92"/>
      <c r="J7" s="92">
        <v>16935</v>
      </c>
      <c r="K7" s="92"/>
      <c r="L7" s="92"/>
      <c r="M7" s="92"/>
      <c r="N7" s="92"/>
      <c r="O7" s="92"/>
      <c r="P7" s="89" t="s">
        <v>72</v>
      </c>
      <c r="Q7" s="90"/>
      <c r="R7" s="108" t="s">
        <v>213</v>
      </c>
      <c r="S7" s="108"/>
      <c r="T7" s="108"/>
      <c r="U7" s="108"/>
      <c r="V7" s="50" t="s">
        <v>73</v>
      </c>
      <c r="W7" s="107" t="s">
        <v>214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215</v>
      </c>
      <c r="AM7" s="146"/>
      <c r="AN7" s="146"/>
      <c r="AO7" s="146"/>
      <c r="AP7" s="146"/>
      <c r="AQ7" s="146"/>
      <c r="AR7" s="146"/>
      <c r="AS7" s="59" t="s">
        <v>75</v>
      </c>
      <c r="AT7" s="256">
        <v>70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212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216</v>
      </c>
      <c r="AL8" s="150"/>
      <c r="AM8" s="150"/>
      <c r="AN8" s="150"/>
      <c r="AO8" s="60" t="s">
        <v>76</v>
      </c>
      <c r="AP8" s="150" t="s">
        <v>217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292</v>
      </c>
      <c r="D9" s="110"/>
      <c r="E9" s="135" t="s">
        <v>293</v>
      </c>
      <c r="F9" s="111"/>
      <c r="G9" s="92">
        <v>518611842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294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222</v>
      </c>
      <c r="AM9" s="146"/>
      <c r="AN9" s="146"/>
      <c r="AO9" s="146"/>
      <c r="AP9" s="146"/>
      <c r="AQ9" s="146"/>
      <c r="AR9" s="146"/>
      <c r="AS9" s="59" t="s">
        <v>194</v>
      </c>
      <c r="AT9" s="257">
        <v>55</v>
      </c>
    </row>
    <row r="10" spans="1:51" ht="18" customHeight="1">
      <c r="A10" s="99"/>
      <c r="B10" s="100"/>
      <c r="C10" s="137" t="s">
        <v>237</v>
      </c>
      <c r="D10" s="138"/>
      <c r="E10" s="139" t="s">
        <v>238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295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296</v>
      </c>
      <c r="AL10" s="150"/>
      <c r="AM10" s="150"/>
      <c r="AN10" s="150"/>
      <c r="AO10" s="60" t="s">
        <v>195</v>
      </c>
      <c r="AP10" s="150" t="s">
        <v>297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210</v>
      </c>
      <c r="D11" s="110"/>
      <c r="E11" s="135" t="s">
        <v>211</v>
      </c>
      <c r="F11" s="111"/>
      <c r="G11" s="92">
        <v>518795153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219</v>
      </c>
      <c r="S11" s="108"/>
      <c r="T11" s="108"/>
      <c r="U11" s="108"/>
      <c r="V11" s="50" t="s">
        <v>73</v>
      </c>
      <c r="W11" s="107" t="s">
        <v>220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223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39</v>
      </c>
    </row>
    <row r="12" spans="1:51" ht="18" customHeight="1">
      <c r="A12" s="99"/>
      <c r="B12" s="100"/>
      <c r="C12" s="137" t="s">
        <v>208</v>
      </c>
      <c r="D12" s="138"/>
      <c r="E12" s="139" t="s">
        <v>209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221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224</v>
      </c>
      <c r="AL12" s="150"/>
      <c r="AM12" s="150"/>
      <c r="AN12" s="150"/>
      <c r="AO12" s="60" t="s">
        <v>195</v>
      </c>
      <c r="AP12" s="150" t="s">
        <v>225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298</v>
      </c>
      <c r="D13" s="110"/>
      <c r="E13" s="135" t="s">
        <v>299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204</v>
      </c>
      <c r="D14" s="138"/>
      <c r="E14" s="139" t="s">
        <v>205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239</v>
      </c>
      <c r="D15" s="110"/>
      <c r="E15" s="135" t="s">
        <v>240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213</v>
      </c>
      <c r="S15" s="108"/>
      <c r="T15" s="108"/>
      <c r="U15" s="108"/>
      <c r="V15" s="49" t="s">
        <v>73</v>
      </c>
      <c r="W15" s="107" t="s">
        <v>241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243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55</v>
      </c>
    </row>
    <row r="16" spans="1:51" ht="18" customHeight="1">
      <c r="A16" s="99"/>
      <c r="B16" s="100"/>
      <c r="C16" s="137" t="s">
        <v>237</v>
      </c>
      <c r="D16" s="138"/>
      <c r="E16" s="139" t="s">
        <v>238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242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244</v>
      </c>
      <c r="AL16" s="150"/>
      <c r="AM16" s="150"/>
      <c r="AN16" s="150"/>
      <c r="AO16" s="60" t="s">
        <v>195</v>
      </c>
      <c r="AP16" s="150" t="s">
        <v>245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鎌ヶ谷市道野辺中央4-9-1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047-444-2415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7815</v>
      </c>
      <c r="F21" s="78"/>
      <c r="G21" s="78">
        <v>6975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226</v>
      </c>
      <c r="C25" s="134" t="s">
        <v>230</v>
      </c>
      <c r="D25" s="110"/>
      <c r="E25" s="135" t="s">
        <v>231</v>
      </c>
      <c r="F25" s="111"/>
      <c r="G25" s="121">
        <v>6</v>
      </c>
      <c r="H25" s="117"/>
      <c r="I25" s="115" t="s">
        <v>229</v>
      </c>
      <c r="J25" s="116"/>
      <c r="K25" s="116"/>
      <c r="L25" s="117"/>
      <c r="M25" s="121">
        <v>512513628</v>
      </c>
      <c r="N25" s="116"/>
      <c r="O25" s="117"/>
      <c r="P25" s="121">
        <v>135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227</v>
      </c>
      <c r="D26" s="138"/>
      <c r="E26" s="139" t="s">
        <v>228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234</v>
      </c>
      <c r="D27" s="110"/>
      <c r="E27" s="135" t="s">
        <v>235</v>
      </c>
      <c r="F27" s="111"/>
      <c r="G27" s="121">
        <v>6</v>
      </c>
      <c r="H27" s="117"/>
      <c r="I27" s="115" t="s">
        <v>236</v>
      </c>
      <c r="J27" s="116"/>
      <c r="K27" s="116"/>
      <c r="L27" s="117"/>
      <c r="M27" s="121">
        <v>516734437</v>
      </c>
      <c r="N27" s="116"/>
      <c r="O27" s="117"/>
      <c r="P27" s="121">
        <v>148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232</v>
      </c>
      <c r="D28" s="138"/>
      <c r="E28" s="139" t="s">
        <v>233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10"/>
      <c r="E29" s="135" t="s">
        <v>249</v>
      </c>
      <c r="F29" s="111"/>
      <c r="G29" s="121">
        <v>6</v>
      </c>
      <c r="H29" s="117"/>
      <c r="I29" s="115" t="s">
        <v>229</v>
      </c>
      <c r="J29" s="116"/>
      <c r="K29" s="116"/>
      <c r="L29" s="117"/>
      <c r="M29" s="121">
        <v>514615656</v>
      </c>
      <c r="N29" s="116"/>
      <c r="O29" s="117"/>
      <c r="P29" s="121">
        <v>146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246</v>
      </c>
      <c r="D30" s="138"/>
      <c r="E30" s="139" t="s">
        <v>248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251</v>
      </c>
      <c r="D31" s="110"/>
      <c r="E31" s="135" t="s">
        <v>253</v>
      </c>
      <c r="F31" s="111"/>
      <c r="G31" s="121">
        <v>6</v>
      </c>
      <c r="H31" s="117"/>
      <c r="I31" s="115" t="s">
        <v>254</v>
      </c>
      <c r="J31" s="116"/>
      <c r="K31" s="116"/>
      <c r="L31" s="117"/>
      <c r="M31" s="121">
        <v>515940187</v>
      </c>
      <c r="N31" s="116"/>
      <c r="O31" s="117"/>
      <c r="P31" s="121">
        <v>157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250</v>
      </c>
      <c r="D32" s="138"/>
      <c r="E32" s="139" t="s">
        <v>252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257</v>
      </c>
      <c r="D33" s="110"/>
      <c r="E33" s="135" t="s">
        <v>258</v>
      </c>
      <c r="F33" s="111"/>
      <c r="G33" s="121">
        <v>6</v>
      </c>
      <c r="H33" s="117"/>
      <c r="I33" s="115" t="s">
        <v>259</v>
      </c>
      <c r="J33" s="116"/>
      <c r="K33" s="116"/>
      <c r="L33" s="117"/>
      <c r="M33" s="121">
        <v>516854047</v>
      </c>
      <c r="N33" s="116"/>
      <c r="O33" s="117"/>
      <c r="P33" s="121">
        <v>151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255</v>
      </c>
      <c r="D34" s="138"/>
      <c r="E34" s="139" t="s">
        <v>256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261</v>
      </c>
      <c r="D35" s="110"/>
      <c r="E35" s="135" t="s">
        <v>263</v>
      </c>
      <c r="F35" s="111"/>
      <c r="G35" s="121">
        <v>6</v>
      </c>
      <c r="H35" s="117"/>
      <c r="I35" s="115" t="s">
        <v>264</v>
      </c>
      <c r="J35" s="116"/>
      <c r="K35" s="116"/>
      <c r="L35" s="117"/>
      <c r="M35" s="121">
        <v>516925583</v>
      </c>
      <c r="N35" s="116"/>
      <c r="O35" s="117"/>
      <c r="P35" s="121">
        <v>148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260</v>
      </c>
      <c r="D36" s="138"/>
      <c r="E36" s="139" t="s">
        <v>262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266</v>
      </c>
      <c r="D37" s="110"/>
      <c r="E37" s="135" t="s">
        <v>268</v>
      </c>
      <c r="F37" s="111"/>
      <c r="G37" s="121">
        <v>5</v>
      </c>
      <c r="H37" s="117"/>
      <c r="I37" s="115" t="s">
        <v>269</v>
      </c>
      <c r="J37" s="116"/>
      <c r="K37" s="116"/>
      <c r="L37" s="117"/>
      <c r="M37" s="121">
        <v>514179709</v>
      </c>
      <c r="N37" s="116"/>
      <c r="O37" s="117"/>
      <c r="P37" s="121">
        <v>147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265</v>
      </c>
      <c r="D38" s="138"/>
      <c r="E38" s="139" t="s">
        <v>267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271</v>
      </c>
      <c r="D39" s="110"/>
      <c r="E39" s="135" t="s">
        <v>273</v>
      </c>
      <c r="F39" s="111"/>
      <c r="G39" s="121">
        <v>5</v>
      </c>
      <c r="H39" s="117"/>
      <c r="I39" s="115" t="s">
        <v>269</v>
      </c>
      <c r="J39" s="116"/>
      <c r="K39" s="116"/>
      <c r="L39" s="117"/>
      <c r="M39" s="121">
        <v>514323191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270</v>
      </c>
      <c r="D40" s="138"/>
      <c r="E40" s="139" t="s">
        <v>272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276</v>
      </c>
      <c r="D41" s="110"/>
      <c r="E41" s="135" t="s">
        <v>277</v>
      </c>
      <c r="F41" s="111"/>
      <c r="G41" s="121">
        <v>5</v>
      </c>
      <c r="H41" s="117"/>
      <c r="I41" s="115" t="s">
        <v>278</v>
      </c>
      <c r="J41" s="116"/>
      <c r="K41" s="116"/>
      <c r="L41" s="117"/>
      <c r="M41" s="121">
        <v>515282372</v>
      </c>
      <c r="N41" s="116"/>
      <c r="O41" s="117"/>
      <c r="P41" s="121">
        <v>141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274</v>
      </c>
      <c r="D42" s="138"/>
      <c r="E42" s="139" t="s">
        <v>275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280</v>
      </c>
      <c r="D43" s="110"/>
      <c r="E43" s="135" t="s">
        <v>281</v>
      </c>
      <c r="F43" s="111"/>
      <c r="G43" s="121">
        <v>5</v>
      </c>
      <c r="H43" s="117"/>
      <c r="I43" s="115" t="s">
        <v>278</v>
      </c>
      <c r="J43" s="116"/>
      <c r="K43" s="116"/>
      <c r="L43" s="117"/>
      <c r="M43" s="121">
        <v>516020557</v>
      </c>
      <c r="N43" s="116"/>
      <c r="O43" s="117"/>
      <c r="P43" s="121">
        <v>138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279</v>
      </c>
      <c r="D44" s="138"/>
      <c r="E44" s="139" t="s">
        <v>282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283</v>
      </c>
      <c r="D45" s="110"/>
      <c r="E45" s="135" t="s">
        <v>284</v>
      </c>
      <c r="F45" s="111"/>
      <c r="G45" s="121">
        <v>5</v>
      </c>
      <c r="H45" s="117"/>
      <c r="I45" s="115" t="s">
        <v>286</v>
      </c>
      <c r="J45" s="116"/>
      <c r="K45" s="116"/>
      <c r="L45" s="117"/>
      <c r="M45" s="121">
        <v>516983145</v>
      </c>
      <c r="N45" s="116"/>
      <c r="O45" s="117"/>
      <c r="P45" s="121">
        <v>159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246</v>
      </c>
      <c r="D46" s="138"/>
      <c r="E46" s="139" t="s">
        <v>285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287</v>
      </c>
      <c r="D47" s="110"/>
      <c r="E47" s="135" t="s">
        <v>290</v>
      </c>
      <c r="F47" s="111"/>
      <c r="G47" s="121">
        <v>5</v>
      </c>
      <c r="H47" s="117"/>
      <c r="I47" s="115" t="s">
        <v>286</v>
      </c>
      <c r="J47" s="116"/>
      <c r="K47" s="116"/>
      <c r="L47" s="117"/>
      <c r="M47" s="121">
        <v>518860424</v>
      </c>
      <c r="N47" s="116"/>
      <c r="O47" s="117"/>
      <c r="P47" s="121">
        <v>149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288</v>
      </c>
      <c r="D48" s="177"/>
      <c r="E48" s="178" t="s">
        <v>289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73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鎌ヶ谷中部スポーツ少年団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430150895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西脇　英次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518760908</v>
      </c>
      <c r="H7" s="264"/>
      <c r="I7" s="264"/>
      <c r="J7" s="264">
        <f>IF(入力!J7="","",入力!J7)</f>
        <v>16935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酒井　幸二</v>
      </c>
      <c r="D9" s="275"/>
      <c r="E9" s="275"/>
      <c r="F9" s="275"/>
      <c r="G9" s="264">
        <f>IF(入力!G9="","",入力!G9)</f>
        <v>518611842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井口　有希子</v>
      </c>
      <c r="D11" s="275"/>
      <c r="E11" s="275"/>
      <c r="F11" s="275"/>
      <c r="G11" s="264">
        <f>IF(入力!G11="","",入力!G11)</f>
        <v>518795153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西脇　英次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酒井　幸二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鎌ヶ谷市道野辺中央4-9-1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047-444-2415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90－7815－6975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中村　真緒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白井市立清水口小学校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512513628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田久保　光柚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鎌ヶ谷市立鎌ヶ谷小学校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516734437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横山　永奈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白井市立清水口小学校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514615656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細矢　花連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鎌ヶ谷市立中部小学校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515940187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桜井　理子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白井市立白井第三小学校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516854047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畠山　珠緑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白井市立白井第三小学校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516925583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北沢　梓水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鎌ヶ谷市立中部小学校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514179709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花輪　結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鎌ヶ谷市立中部小学校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514323191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佐藤　璃乃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鎌ヶ谷市立中部小学校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515282372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入山　和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鎌ヶ谷市立中部小学校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516020557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横山　葵子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鎌ヶ谷市立中部小学校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516983145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橋爪　来春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鎌ヶ谷市立中部小学校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518860424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ｶﾏｶﾞﾔﾁｭｳﾌﾞｽﾎﾟｰﾂｼｮｳﾈﾝﾀﾞﾝ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鎌ヶ谷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東武アーバンパークライン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鎌ヶ谷中部スポーツ少年団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430150895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鎌ヶ谷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16935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二シワキ　エイジ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70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273</v>
      </c>
      <c r="AC22" s="286"/>
      <c r="AD22" s="286"/>
      <c r="AE22" s="286"/>
      <c r="AF22" s="16" t="s">
        <v>73</v>
      </c>
      <c r="AG22" s="286" t="str">
        <f>IF(入力!W7="","",入力!W7)</f>
        <v>0113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047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西脇　英次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鎌ヶ谷市道野辺中央4-12-32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446</v>
      </c>
      <c r="AY23" s="295"/>
      <c r="AZ23" s="295"/>
      <c r="BA23" s="295"/>
      <c r="BB23" s="19" t="s">
        <v>76</v>
      </c>
      <c r="BC23" s="295" t="str">
        <f>IF(入力!AP8="","",入力!AP8)</f>
        <v>1551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サカイ　コウジ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55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273</v>
      </c>
      <c r="AC24" s="286"/>
      <c r="AD24" s="286"/>
      <c r="AE24" s="286"/>
      <c r="AF24" s="16" t="s">
        <v>73</v>
      </c>
      <c r="AG24" s="286" t="str">
        <f>IF(入力!W9="","",入力!W9)</f>
        <v>0113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047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酒井　幸二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鎌ヶ谷市道野辺中央4-9-1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444</v>
      </c>
      <c r="AY25" s="295"/>
      <c r="AZ25" s="295"/>
      <c r="BA25" s="295"/>
      <c r="BB25" s="19" t="s">
        <v>76</v>
      </c>
      <c r="BC25" s="295" t="str">
        <f>IF(入力!AP10="","",入力!AP10)</f>
        <v>2415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イノグチ　ユキコ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39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270</v>
      </c>
      <c r="AC26" s="286"/>
      <c r="AD26" s="286"/>
      <c r="AE26" s="286"/>
      <c r="AF26" s="16" t="s">
        <v>73</v>
      </c>
      <c r="AG26" s="286" t="str">
        <f>IF(入力!W11="","",入力!W11)</f>
        <v>1431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047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井口　有希子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白井市根342-180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427</v>
      </c>
      <c r="AY27" s="295"/>
      <c r="AZ27" s="295"/>
      <c r="BA27" s="295"/>
      <c r="BB27" s="19" t="s">
        <v>76</v>
      </c>
      <c r="BC27" s="295" t="str">
        <f>IF(入力!AP12="","",入力!AP12)</f>
        <v>0617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サカイ　コウジ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55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273</v>
      </c>
      <c r="AC28" s="286"/>
      <c r="AD28" s="286"/>
      <c r="AE28" s="286"/>
      <c r="AF28" s="16" t="s">
        <v>73</v>
      </c>
      <c r="AG28" s="286" t="str">
        <f>IF(入力!W15="","",入力!W15)</f>
        <v>0113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047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酒井　幸二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鎌ヶ谷市道野辺中央4-9-1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444</v>
      </c>
      <c r="AY29" s="373"/>
      <c r="AZ29" s="373"/>
      <c r="BA29" s="373"/>
      <c r="BB29" s="73" t="s">
        <v>76</v>
      </c>
      <c r="BC29" s="373" t="str">
        <f>IF(入力!AP16="","",入力!AP16)</f>
        <v>2415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ナカムラ　マオ
中村　真緒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白井市立清水口小学校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512513628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135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タクボ　ミユ
田久保　光柚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鎌ヶ谷市立鎌ヶ谷小学校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516734437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148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ヨコヤマ　エナ
横山　永奈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白井市立清水口小学校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514615656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146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ホソヤ　カレン
細矢　花連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鎌ヶ谷市立中部小学校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515940187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157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サクライ　リコ
桜井　理子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6</v>
      </c>
      <c r="R42" s="390"/>
      <c r="S42" s="391"/>
      <c r="T42" s="408" t="str">
        <f>IF(入力!I33="","",入力!I33)</f>
        <v>白井市立白井第三小学校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516854047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151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ハタケヤマ　ミグリ
畠山　珠緑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6</v>
      </c>
      <c r="R44" s="390"/>
      <c r="S44" s="391"/>
      <c r="T44" s="408" t="str">
        <f>IF(入力!I35="","",入力!I35)</f>
        <v>白井市立白井第三小学校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516925583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148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キタザワ　シスイ
北沢　梓水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鎌ヶ谷市立中部小学校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514179709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147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ハナワ　ユイ
花輪　結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鎌ヶ谷市立中部小学校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514323191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136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サトウ　リノ
佐藤　璃乃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5</v>
      </c>
      <c r="R50" s="390"/>
      <c r="S50" s="391"/>
      <c r="T50" s="408" t="str">
        <f>IF(入力!I41="","",入力!I41)</f>
        <v>鎌ヶ谷市立中部小学校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515282372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141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イリヤマ　ナゴミ
入山　和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5</v>
      </c>
      <c r="R52" s="390"/>
      <c r="S52" s="391"/>
      <c r="T52" s="408" t="str">
        <f>IF(入力!I43="","",入力!I43)</f>
        <v>鎌ヶ谷市立中部小学校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516020557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138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ヨコヤマ　アコ
横山　葵子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5</v>
      </c>
      <c r="R54" s="390"/>
      <c r="S54" s="391"/>
      <c r="T54" s="408" t="str">
        <f>IF(入力!I45="","",入力!I45)</f>
        <v>鎌ヶ谷市立中部小学校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516983145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159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ハシヅメ　コハル
橋爪　来春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5</v>
      </c>
      <c r="R56" s="390"/>
      <c r="S56" s="391"/>
      <c r="T56" s="408" t="str">
        <f>IF(入力!I47="","",入力!I47)</f>
        <v>鎌ヶ谷市立中部小学校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518860424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149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鎌ヶ谷中部スポーツ少年団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430150895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西脇　英次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518760908</v>
      </c>
      <c r="H7" s="264"/>
      <c r="I7" s="264"/>
      <c r="J7" s="264">
        <f>IF(入力!J7="","",入力!J7)</f>
        <v>16935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酒井　幸二</v>
      </c>
      <c r="D9" s="275"/>
      <c r="E9" s="275"/>
      <c r="F9" s="275"/>
      <c r="G9" s="264">
        <f>IF(入力!G9="","",入力!G9)</f>
        <v>518611842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井口　有希子</v>
      </c>
      <c r="D11" s="275"/>
      <c r="E11" s="275"/>
      <c r="F11" s="275"/>
      <c r="G11" s="264">
        <f>IF(入力!G11="","",入力!G11)</f>
        <v>518795153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西脇　英次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酒井　幸二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鎌ヶ谷市道野辺中央4-9-1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047-444-2415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90－7815－6975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中村　真緒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白井市立清水口小学校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512513628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田久保　光柚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鎌ヶ谷市立鎌ヶ谷小学校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516734437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横山　永奈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白井市立清水口小学校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514615656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細矢　花連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鎌ヶ谷市立中部小学校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515940187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桜井　理子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白井市立白井第三小学校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516854047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畠山　珠緑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白井市立白井第三小学校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516925583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北沢　梓水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鎌ヶ谷市立中部小学校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514179709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花輪　結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鎌ヶ谷市立中部小学校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514323191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佐藤　璃乃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鎌ヶ谷市立中部小学校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515282372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入山　和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鎌ヶ谷市立中部小学校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516020557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横山　葵子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鎌ヶ谷市立中部小学校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516983145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橋爪　来春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鎌ヶ谷市立中部小学校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518860424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鎌ヶ谷中部スポーツ少年団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430150895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西脇　英次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518760908</v>
      </c>
      <c r="H7" s="264"/>
      <c r="I7" s="264"/>
      <c r="J7" s="264">
        <f>IF(入力!J7="","",入力!J7)</f>
        <v>16935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酒井　幸二</v>
      </c>
      <c r="D9" s="275"/>
      <c r="E9" s="275"/>
      <c r="F9" s="275"/>
      <c r="G9" s="264">
        <f>IF(入力!G9="","",入力!G9)</f>
        <v>518611842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井口　有希子</v>
      </c>
      <c r="D11" s="275"/>
      <c r="E11" s="275"/>
      <c r="F11" s="275"/>
      <c r="G11" s="264">
        <f>IF(入力!G11="","",入力!G11)</f>
        <v>518795153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西脇　英次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酒井　幸二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鎌ヶ谷市道野辺中央4-9-1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047-444-2415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90－7815－6975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中村　真緒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白井市立清水口小学校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512513628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田久保　光柚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鎌ヶ谷市立鎌ヶ谷小学校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516734437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横山　永奈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白井市立清水口小学校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514615656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細矢　花連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鎌ヶ谷市立中部小学校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515940187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桜井　理子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白井市立白井第三小学校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516854047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畠山　珠緑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白井市立白井第三小学校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516925583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北沢　梓水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鎌ヶ谷市立中部小学校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514179709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花輪　結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鎌ヶ谷市立中部小学校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514323191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佐藤　璃乃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鎌ヶ谷市立中部小学校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515282372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入山　和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鎌ヶ谷市立中部小学校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516020557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横山　葵子</v>
      </c>
      <c r="D45" s="275"/>
      <c r="E45" s="275"/>
      <c r="F45" s="275"/>
      <c r="G45" s="262">
        <f>IF(入力!G45="","",入力!G45)</f>
        <v>5</v>
      </c>
      <c r="H45" s="262" t="str">
        <f>IF(入力!H45="","",入力!H45)</f>
        <v/>
      </c>
      <c r="I45" s="262" t="str">
        <f>IF(入力!I45="","",入力!I45)</f>
        <v>鎌ヶ谷市立中部小学校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516983145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橋爪　来春</v>
      </c>
      <c r="D47" s="275"/>
      <c r="E47" s="275"/>
      <c r="F47" s="275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鎌ヶ谷市立中部小学校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518860424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15</v>
      </c>
      <c r="J5" s="443" t="str">
        <f>IF(入力!A55="","",入力!A55)</f>
        <v>相手の気持ちをやる気にさせる話術ペップトークをチームで学びました。
言葉かけで励まし合いながら、心ひとつに頑張ります。
勝つぞ勝つぞ必ず勝つぞ！！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鎌ヶ谷中部スポーツ少年団</v>
      </c>
      <c r="C7" s="33" t="str">
        <f>IF(入力!C2="","",入力!C2)</f>
        <v>ｶﾏｶﾞﾔﾁｭｳﾌﾞｽﾎﾟｰﾂｼｮｳﾈﾝﾀﾞﾝ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二シワキ</v>
      </c>
      <c r="F16" s="33" t="str">
        <f>IF(入力!E7="","",入力!E7)</f>
        <v>エイジ</v>
      </c>
      <c r="G16" s="33">
        <f>IF(入力!G7="","",入力!G7)</f>
        <v>518760908</v>
      </c>
      <c r="H16" s="33">
        <f>IF(入力!J7="","",入力!J7)</f>
        <v>16935</v>
      </c>
      <c r="I16" s="33" t="str">
        <f>IF(入力!M7="","",入力!M7)</f>
        <v/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0113</v>
      </c>
      <c r="T16" s="33" t="str">
        <f>IF(入力!P8="","",入力!P8)</f>
        <v>鎌ヶ谷市道野辺中央4-12-32</v>
      </c>
      <c r="U16" s="33" t="str">
        <f>IF(入力!AL7="","",入力!AL7)</f>
        <v>047</v>
      </c>
      <c r="V16" s="33" t="str">
        <f>IF(入力!AK8="","",入力!AK8)</f>
        <v>446</v>
      </c>
      <c r="W16" s="33" t="str">
        <f>IF(入力!AP8="","",入力!AP8)</f>
        <v>1551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酒井</v>
      </c>
      <c r="D17" s="33" t="str">
        <f>IF(入力!E10="","",入力!E10)</f>
        <v>幸二</v>
      </c>
      <c r="E17" s="33" t="str">
        <f>IF(入力!C9="","",入力!C9)</f>
        <v>サカイ</v>
      </c>
      <c r="F17" s="33" t="str">
        <f>IF(入力!E9="","",入力!E9)</f>
        <v>コウジ</v>
      </c>
      <c r="G17" s="33">
        <f>IF(入力!G9="","",入力!G9)</f>
        <v>518611842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0113</v>
      </c>
      <c r="T17" s="33" t="str">
        <f>IF(入力!P10="","",入力!P10)</f>
        <v>鎌ヶ谷市道野辺中央4-9-1</v>
      </c>
      <c r="U17" s="33" t="str">
        <f>IF(入力!AL9="","",入力!AL9)</f>
        <v>047</v>
      </c>
      <c r="V17" s="33" t="str">
        <f>IF(入力!AK10="","",入力!AK10)</f>
        <v>444</v>
      </c>
      <c r="W17" s="33" t="str">
        <f>IF(入力!AP10="","",入力!AP10)</f>
        <v>2415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井口</v>
      </c>
      <c r="D20" s="33" t="str">
        <f>IF(入力!E12="","",入力!E12)</f>
        <v>有希子</v>
      </c>
      <c r="E20" s="33" t="str">
        <f>IF(入力!C11="","",入力!C11)</f>
        <v>イノグチ</v>
      </c>
      <c r="F20" s="33" t="str">
        <f>IF(入力!E11="","",入力!E11)</f>
        <v>ユキコ</v>
      </c>
      <c r="G20" s="33">
        <f>IF(入力!G11="","",入力!G11)</f>
        <v>518795153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1431</v>
      </c>
      <c r="T20" s="33" t="str">
        <f>IF(入力!P12="","",入力!P12)</f>
        <v>白井市根342-180</v>
      </c>
      <c r="U20" s="33" t="str">
        <f>IF(入力!AL11="","",入力!AL11)</f>
        <v>047</v>
      </c>
      <c r="V20" s="33" t="str">
        <f>IF(入力!AK12="","",入力!AK12)</f>
        <v>427</v>
      </c>
      <c r="W20" s="33" t="str">
        <f>IF(入力!AP12="","",入力!AP12)</f>
        <v>0617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酒井</v>
      </c>
      <c r="D22" s="33" t="str">
        <f>IF(入力!E16="","",入力!E16)</f>
        <v>幸二</v>
      </c>
      <c r="E22" s="33" t="str">
        <f>IF(入力!C15="","",入力!C15)</f>
        <v>サカイ</v>
      </c>
      <c r="F22" s="33" t="str">
        <f>IF(入力!E15="","",入力!E15)</f>
        <v>コウジ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7815</v>
      </c>
      <c r="P22" s="33">
        <f>IF(入力!G21="","",入力!G21)</f>
        <v>6975</v>
      </c>
      <c r="Q22" s="33"/>
      <c r="R22" s="33" t="str">
        <f>IF(入力!R15="","",入力!R15)</f>
        <v>273</v>
      </c>
      <c r="S22" s="33" t="str">
        <f>IF(入力!W15="","",入力!W15)</f>
        <v>0113</v>
      </c>
      <c r="T22" s="33" t="str">
        <f>IF(入力!P16="","",入力!P16)</f>
        <v>鎌ヶ谷市道野辺中央4-9-1</v>
      </c>
      <c r="U22" s="33" t="str">
        <f>IF(入力!AL15="","",入力!AL15)</f>
        <v>047</v>
      </c>
      <c r="V22" s="33" t="str">
        <f>IF(入力!AK16="","",入力!AK16)</f>
        <v>444</v>
      </c>
      <c r="W22" s="33" t="str">
        <f>IF(入力!AP16="","",入力!AP16)</f>
        <v>2415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西脇</v>
      </c>
      <c r="D23" s="33" t="str">
        <f>IF(入力!$E$14="","",入力!$E$14)</f>
        <v>英次</v>
      </c>
      <c r="E23" s="33" t="str">
        <f>IF(入力!$C$13="","",入力!$C$13)</f>
        <v>ニシワキ</v>
      </c>
      <c r="F23" s="33" t="str">
        <f>IF(入力!$E$13="","",入力!$E$13)</f>
        <v>エイジ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中村</v>
      </c>
      <c r="D24" s="75" t="str">
        <f>VLOOKUP($B$51,$A$53:$F$352,4)</f>
        <v>真緒</v>
      </c>
      <c r="E24" s="75" t="str">
        <f>VLOOKUP($B$51,$A$53:$F$352,5)</f>
        <v>ナカムラ</v>
      </c>
      <c r="F24" s="75" t="str">
        <f>VLOOKUP($B$51,$A$53:$F$352,6)</f>
        <v>マオ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中村</v>
      </c>
      <c r="D53" s="33" t="str">
        <f>IF(入力!E26="","",入力!E26)</f>
        <v>真緒</v>
      </c>
      <c r="E53" s="33" t="str">
        <f>IF(入力!C25="","",入力!C25)</f>
        <v>ナカムラ</v>
      </c>
      <c r="F53" s="33" t="str">
        <f>IF(入力!E25="","",入力!E25)</f>
        <v>マオ</v>
      </c>
      <c r="G53" s="33">
        <f>IF(入力!M25="","",入力!M25)</f>
        <v>512513628</v>
      </c>
      <c r="H53" s="33" t="str">
        <f>IF(入力!I25="","",入力!I25)</f>
        <v>白井市立清水口小学校</v>
      </c>
      <c r="I53" s="33">
        <f>IF(入力!G25="","",入力!G25)</f>
        <v>6</v>
      </c>
      <c r="J53" s="33">
        <f>IF(入力!P25="","",入力!P25)</f>
        <v>135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田久保</v>
      </c>
      <c r="D54" s="33" t="str">
        <f>IF(入力!E28="","",入力!E28)</f>
        <v>光柚</v>
      </c>
      <c r="E54" s="33" t="str">
        <f>IF(入力!C27="","",入力!C27)</f>
        <v>タクボ</v>
      </c>
      <c r="F54" s="33" t="str">
        <f>IF(入力!E27="","",入力!E27)</f>
        <v>ミユ</v>
      </c>
      <c r="G54" s="33">
        <f>IF(入力!M27="","",入力!M27)</f>
        <v>516734437</v>
      </c>
      <c r="H54" s="33" t="str">
        <f>IF(入力!I27="","",入力!I27)</f>
        <v>鎌ヶ谷市立鎌ヶ谷小学校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横山</v>
      </c>
      <c r="D55" s="33" t="str">
        <f>IF(入力!E30="","",入力!E30)</f>
        <v>永奈</v>
      </c>
      <c r="E55" s="33" t="str">
        <f>IF(入力!C29="","",入力!C29)</f>
        <v>ヨコヤマ</v>
      </c>
      <c r="F55" s="33" t="str">
        <f>IF(入力!E29="","",入力!E29)</f>
        <v>エナ</v>
      </c>
      <c r="G55" s="33">
        <f>IF(入力!M29="","",入力!M29)</f>
        <v>514615656</v>
      </c>
      <c r="H55" s="33" t="str">
        <f>IF(入力!I29="","",入力!I29)</f>
        <v>白井市立清水口小学校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細矢</v>
      </c>
      <c r="D56" s="33" t="str">
        <f>IF(入力!E32="","",入力!E32)</f>
        <v>花連</v>
      </c>
      <c r="E56" s="33" t="str">
        <f>IF(入力!C31="","",入力!C31)</f>
        <v>ホソヤ</v>
      </c>
      <c r="F56" s="33" t="str">
        <f>IF(入力!E31="","",入力!E31)</f>
        <v>カレン</v>
      </c>
      <c r="G56" s="33">
        <f>IF(入力!M31="","",入力!M31)</f>
        <v>515940187</v>
      </c>
      <c r="H56" s="33" t="str">
        <f>IF(入力!I31="","",入力!I31)</f>
        <v>鎌ヶ谷市立中部小学校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桜井</v>
      </c>
      <c r="D57" s="33" t="str">
        <f>IF(入力!E34="","",入力!E34)</f>
        <v>理子</v>
      </c>
      <c r="E57" s="33" t="str">
        <f>IF(入力!C33="","",入力!C33)</f>
        <v>サクライ</v>
      </c>
      <c r="F57" s="33" t="str">
        <f>IF(入力!E33="","",入力!E33)</f>
        <v>リコ</v>
      </c>
      <c r="G57" s="33">
        <f>IF(入力!M33="","",入力!M33)</f>
        <v>516854047</v>
      </c>
      <c r="H57" s="33" t="str">
        <f>IF(入力!I33="","",入力!I33)</f>
        <v>白井市立白井第三小学校</v>
      </c>
      <c r="I57" s="33">
        <f>IF(入力!G33="","",入力!G33)</f>
        <v>6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畠山</v>
      </c>
      <c r="D58" s="33" t="str">
        <f>IF(入力!E36="","",入力!E36)</f>
        <v>珠緑</v>
      </c>
      <c r="E58" s="33" t="str">
        <f>IF(入力!C35="","",入力!C35)</f>
        <v>ハタケヤマ</v>
      </c>
      <c r="F58" s="33" t="str">
        <f>IF(入力!E35="","",入力!E35)</f>
        <v>ミグリ</v>
      </c>
      <c r="G58" s="33">
        <f>IF(入力!M35="","",入力!M35)</f>
        <v>516925583</v>
      </c>
      <c r="H58" s="33" t="str">
        <f>IF(入力!I35="","",入力!I35)</f>
        <v>白井市立白井第三小学校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北沢</v>
      </c>
      <c r="D59" s="33" t="str">
        <f>IF(入力!E38="","",入力!E38)</f>
        <v>梓水</v>
      </c>
      <c r="E59" s="33" t="str">
        <f>IF(入力!C37="","",入力!C37)</f>
        <v>キタザワ</v>
      </c>
      <c r="F59" s="33" t="str">
        <f>IF(入力!E37="","",入力!E37)</f>
        <v>シスイ</v>
      </c>
      <c r="G59" s="33">
        <f>IF(入力!M37="","",入力!M37)</f>
        <v>514179709</v>
      </c>
      <c r="H59" s="33" t="str">
        <f>IF(入力!I37="","",入力!I37)</f>
        <v>鎌ヶ谷市立中部小学校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花輪</v>
      </c>
      <c r="D60" s="33" t="str">
        <f>IF(入力!E40="","",入力!E40)</f>
        <v>結</v>
      </c>
      <c r="E60" s="33" t="str">
        <f>IF(入力!C39="","",入力!C39)</f>
        <v>ハナワ</v>
      </c>
      <c r="F60" s="33" t="str">
        <f>IF(入力!E39="","",入力!E39)</f>
        <v>ユイ</v>
      </c>
      <c r="G60" s="33">
        <f>IF(入力!M39="","",入力!M39)</f>
        <v>514323191</v>
      </c>
      <c r="H60" s="33" t="str">
        <f>IF(入力!I39="","",入力!I39)</f>
        <v>鎌ヶ谷市立中部小学校</v>
      </c>
      <c r="I60" s="33">
        <f>IF(入力!G39="","",入力!G39)</f>
        <v>5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璃乃</v>
      </c>
      <c r="E61" s="33" t="str">
        <f>IF(入力!C41="","",入力!C41)</f>
        <v>サトウ</v>
      </c>
      <c r="F61" s="33" t="str">
        <f>IF(入力!E41="","",入力!E41)</f>
        <v>リノ</v>
      </c>
      <c r="G61" s="33">
        <f>IF(入力!M41="","",入力!M41)</f>
        <v>515282372</v>
      </c>
      <c r="H61" s="33" t="str">
        <f>IF(入力!I41="","",入力!I41)</f>
        <v>鎌ヶ谷市立中部小学校</v>
      </c>
      <c r="I61" s="33">
        <f>IF(入力!G41="","",入力!G41)</f>
        <v>5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入山</v>
      </c>
      <c r="D62" s="33" t="str">
        <f>IF(入力!E44="","",入力!E44)</f>
        <v>和</v>
      </c>
      <c r="E62" s="33" t="str">
        <f>IF(入力!C43="","",入力!C43)</f>
        <v>イリヤマ</v>
      </c>
      <c r="F62" s="33" t="str">
        <f>IF(入力!E43="","",入力!E43)</f>
        <v>ナゴミ</v>
      </c>
      <c r="G62" s="33">
        <f>IF(入力!M43="","",入力!M43)</f>
        <v>516020557</v>
      </c>
      <c r="H62" s="33" t="str">
        <f>IF(入力!I43="","",入力!I43)</f>
        <v>鎌ヶ谷市立中部小学校</v>
      </c>
      <c r="I62" s="33">
        <f>IF(入力!G43="","",入力!G43)</f>
        <v>5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横山</v>
      </c>
      <c r="D63" s="33" t="str">
        <f>IF(入力!E46="","",入力!E46)</f>
        <v>葵子</v>
      </c>
      <c r="E63" s="33" t="str">
        <f>IF(入力!C45="","",入力!C45)</f>
        <v>ヨコヤマ</v>
      </c>
      <c r="F63" s="33" t="str">
        <f>IF(入力!E45="","",入力!E45)</f>
        <v>アコ</v>
      </c>
      <c r="G63" s="33">
        <f>IF(入力!M45="","",入力!M45)</f>
        <v>516983145</v>
      </c>
      <c r="H63" s="33" t="str">
        <f>IF(入力!I45="","",入力!I45)</f>
        <v>鎌ヶ谷市立中部小学校</v>
      </c>
      <c r="I63" s="33">
        <f>IF(入力!G45="","",入力!G45)</f>
        <v>5</v>
      </c>
      <c r="J63" s="33">
        <f>IF(入力!P45="","",入力!P45)</f>
        <v>159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橋爪</v>
      </c>
      <c r="D64" s="33" t="str">
        <f>IF(入力!E48="","",入力!E48)</f>
        <v>来春</v>
      </c>
      <c r="E64" s="33" t="str">
        <f>IF(入力!C47="","",入力!C47)</f>
        <v>ハシヅメ</v>
      </c>
      <c r="F64" s="33" t="str">
        <f>IF(入力!E47="","",入力!E47)</f>
        <v>コハル</v>
      </c>
      <c r="G64" s="33">
        <f>IF(入力!M47="","",入力!M47)</f>
        <v>518860424</v>
      </c>
      <c r="H64" s="33" t="str">
        <f>IF(入力!I47="","",入力!I47)</f>
        <v>鎌ヶ谷市立中部小学校</v>
      </c>
      <c r="I64" s="33">
        <f>IF(入力!G47="","",入力!G47)</f>
        <v>5</v>
      </c>
      <c r="J64" s="33">
        <f>IF(入力!P47="","",入力!P47)</f>
        <v>149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中村裕英</cp:lastModifiedBy>
  <cp:lastPrinted>2019-09-27T14:38:09Z</cp:lastPrinted>
  <dcterms:created xsi:type="dcterms:W3CDTF">2014-04-05T09:56:00Z</dcterms:created>
  <dcterms:modified xsi:type="dcterms:W3CDTF">2019-09-29T11:32:54Z</dcterms:modified>
</cp:coreProperties>
</file>