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新人大会\プログラム\"/>
    </mc:Choice>
  </mc:AlternateContent>
  <xr:revisionPtr revIDLastSave="0" documentId="13_ncr:1_{0E510649-7915-4F99-9A31-88F236122F02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<sst xmlns="http://schemas.openxmlformats.org/spreadsheetml/2006/main" count="441" uniqueCount="299">
  <si>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</si>
  <si>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</si>
  <si>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</si>
  <si>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</si>
  <si>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</si>
  <si>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</si>
  <si>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</si>
  <si>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</si>
  <si>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</si>
  <si>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</si>
  <si>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</si>
  <si>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</si>
  <si>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</si>
  <si>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</si>
  <si>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</si>
  <si>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</si>
  <si>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</si>
  <si>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</si>
  <si>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</si>
  <si>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</si>
  <si>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</si>
  <si>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</si>
  <si>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</si>
  <si>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</si>
  <si>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</si>
  <si>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</si>
  <si>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</si>
  <si>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</si>
  <si>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</si>
  <si>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</si>
  <si>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</si>
  <si>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</si>
  <si>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</si>
  <si>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</si>
  <si>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</si>
  <si>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</si>
  <si>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</si>
  <si>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</si>
  <si>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</si>
  <si>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</si>
  <si>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</si>
  <si>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</si>
  <si>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</si>
  <si>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</si>
  <si>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</si>
  <si>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</si>
  <si>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</si>
  <si>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</si>
  <si>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</si>
  <si>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</si>
  <si>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</si>
  <si>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</si>
  <si>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</si>
  <si>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</si>
  <si>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</si>
  <si>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</si>
  <si>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</si>
  <si>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</si>
  <si>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</si>
  <si>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</si>
  <si>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</si>
  <si>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</si>
  <si>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</si>
  <si>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</si>
  <si>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</si>
  <si>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</si>
  <si>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</si>
  <si>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</si>
  <si>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</si>
  <si>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</si>
  <si>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</si>
  <si>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</si>
  <si>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</si>
  <si>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</si>
  <si>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</si>
  <si>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</si>
  <si>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</si>
  <si>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</si>
  <si>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</si>
  <si>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</si>
  <si>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</si>
  <si>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</si>
  <si>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</si>
  <si>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</si>
  <si>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</si>
  <si>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</si>
  <si>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</si>
  <si>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</si>
  <si>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</si>
  <si>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</si>
  <si>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</si>
  <si>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</si>
  <si>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</si>
  <si>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</si>
  <si>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</si>
  <si>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</si>
  <si>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</si>
  <si>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</si>
  <si>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</si>
  <si>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</si>
  <si>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</si>
  <si>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</si>
  <si>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</si>
  <si>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</si>
  <si>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</si>
  <si>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</si>
  <si>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</si>
  <si>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</si>
  <si>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</si>
  <si>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</si>
  <si>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</si>
  <si>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</si>
  <si>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</si>
  <si>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</si>
  <si>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</si>
  <si>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</si>
  <si>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</si>
  <si>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</si>
  <si>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</si>
  <si>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</si>
  <si>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</si>
  <si>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</si>
  <si>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</si>
  <si>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</si>
  <si>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</si>
  <si>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</si>
  <si>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</si>
  <si>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</si>
  <si>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</si>
  <si>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</si>
  <si>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</si>
  <si>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</si>
  <si>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</si>
  <si>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</si>
  <si>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</si>
  <si>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</si>
  <si>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</si>
  <si>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</si>
  <si>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</si>
  <si>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</si>
  <si>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</si>
  <si>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</si>
  <si>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</si>
  <si>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</si>
  <si>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</si>
  <si>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</si>
  <si>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</si>
  <si>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</si>
  <si>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</si>
  <si>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</si>
  <si>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</si>
  <si>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</si>
  <si>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</si>
  <si>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</si>
  <si>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</si>
  <si>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</si>
  <si>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</si>
  <si>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</si>
  <si>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</si>
  <si>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</si>
  <si>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</si>
  <si>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</si>
  <si>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</si>
  <si>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</si>
  <si>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</si>
  <si>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</si>
  <si>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</si>
  <si>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</si>
  <si>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</si>
  <si>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</si>
  <si>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</si>
  <si>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</si>
  <si>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</si>
  <si>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</si>
  <si>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</si>
  <si>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</si>
  <si>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</si>
  <si>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</si>
  <si>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</si>
  <si>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</si>
  <si>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</si>
  <si>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</si>
  <si>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</si>
  <si>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</si>
  <si>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</si>
  <si>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</si>
  <si>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</si>
  <si>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</si>
  <si>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</si>
  <si>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</si>
  <si>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</si>
  <si>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</si>
  <si>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</si>
  <si>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</si>
  <si>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</si>
  <si>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</si>
  <si>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</si>
  <si>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</si>
  <si>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</si>
  <si>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</si>
  <si>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</t>
    <rPh sb="0" eb="3">
      <t>カマガヤ</t>
    </rPh>
    <rPh sb="3" eb="5">
      <t>チュウブ</t>
    </rPh>
    <phoneticPr fontId="2"/>
  </si>
  <si>
    <t>カマガヤチュウブ</t>
    <phoneticPr fontId="2"/>
  </si>
  <si>
    <t>女子</t>
    <rPh sb="0" eb="2">
      <t>ジョシ</t>
    </rPh>
    <phoneticPr fontId="2"/>
  </si>
  <si>
    <t>鎌ケ谷市</t>
    <rPh sb="0" eb="4">
      <t>カマガヤシ</t>
    </rPh>
    <phoneticPr fontId="2"/>
  </si>
  <si>
    <t>北西支部</t>
    <rPh sb="0" eb="2">
      <t>ホクセイ</t>
    </rPh>
    <rPh sb="2" eb="4">
      <t>シブ</t>
    </rPh>
    <phoneticPr fontId="2"/>
  </si>
  <si>
    <t>アーバンパークライン</t>
    <phoneticPr fontId="2"/>
  </si>
  <si>
    <t>鎌ヶ谷駅</t>
    <rPh sb="0" eb="3">
      <t>カマガヤ</t>
    </rPh>
    <rPh sb="3" eb="4">
      <t>エキ</t>
    </rPh>
    <phoneticPr fontId="2"/>
  </si>
  <si>
    <t>ニシワキ</t>
    <phoneticPr fontId="2"/>
  </si>
  <si>
    <t>エイジ</t>
    <phoneticPr fontId="2"/>
  </si>
  <si>
    <t>西脇</t>
    <rPh sb="0" eb="2">
      <t>ニシワキ</t>
    </rPh>
    <phoneticPr fontId="2"/>
  </si>
  <si>
    <t>英次</t>
    <rPh sb="0" eb="2">
      <t>エイジ</t>
    </rPh>
    <phoneticPr fontId="2"/>
  </si>
  <si>
    <t>酒井</t>
    <rPh sb="0" eb="2">
      <t>サカイ</t>
    </rPh>
    <phoneticPr fontId="2"/>
  </si>
  <si>
    <t>幸二</t>
    <rPh sb="0" eb="2">
      <t>コウジ</t>
    </rPh>
    <phoneticPr fontId="2"/>
  </si>
  <si>
    <t>サカイ</t>
    <phoneticPr fontId="2"/>
  </si>
  <si>
    <t>コウジ</t>
    <phoneticPr fontId="2"/>
  </si>
  <si>
    <t>井口</t>
    <rPh sb="0" eb="2">
      <t>イノグチ</t>
    </rPh>
    <phoneticPr fontId="2"/>
  </si>
  <si>
    <t>有希子</t>
    <rPh sb="0" eb="3">
      <t>ユキコ</t>
    </rPh>
    <phoneticPr fontId="2"/>
  </si>
  <si>
    <t>イノグチ</t>
    <phoneticPr fontId="2"/>
  </si>
  <si>
    <t>ユキコ</t>
    <phoneticPr fontId="2"/>
  </si>
  <si>
    <t>ニシワキ</t>
    <phoneticPr fontId="2"/>
  </si>
  <si>
    <t>エイジ</t>
    <phoneticPr fontId="2"/>
  </si>
  <si>
    <t>273</t>
    <phoneticPr fontId="2"/>
  </si>
  <si>
    <t>0113</t>
    <phoneticPr fontId="2"/>
  </si>
  <si>
    <t>鎌ケ谷市道野辺中央4-12-32</t>
    <rPh sb="0" eb="4">
      <t>カマガヤシ</t>
    </rPh>
    <rPh sb="4" eb="9">
      <t>ミチノベチュウオウ</t>
    </rPh>
    <phoneticPr fontId="2"/>
  </si>
  <si>
    <t>047</t>
    <phoneticPr fontId="2"/>
  </si>
  <si>
    <t>446</t>
    <phoneticPr fontId="2"/>
  </si>
  <si>
    <t>1551</t>
    <phoneticPr fontId="2"/>
  </si>
  <si>
    <t>0113</t>
    <phoneticPr fontId="2"/>
  </si>
  <si>
    <t>鎌ケ谷市道野辺中央4-9-1</t>
    <rPh sb="0" eb="4">
      <t>カマガヤシ</t>
    </rPh>
    <rPh sb="4" eb="9">
      <t>ミチノベチュウオウ</t>
    </rPh>
    <phoneticPr fontId="2"/>
  </si>
  <si>
    <t>047</t>
    <phoneticPr fontId="2"/>
  </si>
  <si>
    <t>444</t>
    <phoneticPr fontId="2"/>
  </si>
  <si>
    <t>2415</t>
    <phoneticPr fontId="2"/>
  </si>
  <si>
    <t>白井市根342-180</t>
    <rPh sb="0" eb="2">
      <t>シロイ</t>
    </rPh>
    <rPh sb="2" eb="3">
      <t>シ</t>
    </rPh>
    <rPh sb="3" eb="4">
      <t>ネ</t>
    </rPh>
    <phoneticPr fontId="2"/>
  </si>
  <si>
    <t>427</t>
    <phoneticPr fontId="2"/>
  </si>
  <si>
    <t>0617</t>
    <phoneticPr fontId="2"/>
  </si>
  <si>
    <t>270</t>
    <phoneticPr fontId="2"/>
  </si>
  <si>
    <t>1431</t>
    <phoneticPr fontId="2"/>
  </si>
  <si>
    <t>0113</t>
    <phoneticPr fontId="2"/>
  </si>
  <si>
    <t>1551</t>
    <phoneticPr fontId="2"/>
  </si>
  <si>
    <t>佐藤</t>
    <rPh sb="0" eb="2">
      <t>サトウ</t>
    </rPh>
    <phoneticPr fontId="2"/>
  </si>
  <si>
    <t>璃乃</t>
    <rPh sb="0" eb="2">
      <t>リノ</t>
    </rPh>
    <phoneticPr fontId="2"/>
  </si>
  <si>
    <t>北沢</t>
    <rPh sb="0" eb="2">
      <t>キタザワ</t>
    </rPh>
    <phoneticPr fontId="2"/>
  </si>
  <si>
    <t>梓水</t>
    <rPh sb="0" eb="1">
      <t>シ</t>
    </rPh>
    <rPh sb="1" eb="2">
      <t>スイ</t>
    </rPh>
    <phoneticPr fontId="2"/>
  </si>
  <si>
    <t>花輪</t>
    <rPh sb="0" eb="2">
      <t>ハナワ</t>
    </rPh>
    <phoneticPr fontId="2"/>
  </si>
  <si>
    <t>結</t>
    <rPh sb="0" eb="1">
      <t>ユイ</t>
    </rPh>
    <phoneticPr fontId="2"/>
  </si>
  <si>
    <t>入山</t>
    <rPh sb="0" eb="2">
      <t>イリヤマ</t>
    </rPh>
    <phoneticPr fontId="2"/>
  </si>
  <si>
    <t>和</t>
    <rPh sb="0" eb="1">
      <t>ワ</t>
    </rPh>
    <phoneticPr fontId="2"/>
  </si>
  <si>
    <t>横山</t>
    <rPh sb="0" eb="2">
      <t>ヨコヤマ</t>
    </rPh>
    <phoneticPr fontId="2"/>
  </si>
  <si>
    <t>葵子</t>
    <rPh sb="0" eb="1">
      <t>アオイ</t>
    </rPh>
    <rPh sb="1" eb="2">
      <t>コ</t>
    </rPh>
    <phoneticPr fontId="2"/>
  </si>
  <si>
    <t>橋爪</t>
    <rPh sb="0" eb="2">
      <t>ハシヅメ</t>
    </rPh>
    <phoneticPr fontId="2"/>
  </si>
  <si>
    <t>来春</t>
    <rPh sb="0" eb="1">
      <t>ク</t>
    </rPh>
    <rPh sb="1" eb="2">
      <t>ハル</t>
    </rPh>
    <phoneticPr fontId="2"/>
  </si>
  <si>
    <t>丸山</t>
    <rPh sb="0" eb="2">
      <t>マルヤマ</t>
    </rPh>
    <phoneticPr fontId="2"/>
  </si>
  <si>
    <t>由珠</t>
    <rPh sb="0" eb="1">
      <t>ヨシ</t>
    </rPh>
    <rPh sb="1" eb="2">
      <t>シュ</t>
    </rPh>
    <phoneticPr fontId="2"/>
  </si>
  <si>
    <t>笠井</t>
    <rPh sb="0" eb="2">
      <t>カサイ</t>
    </rPh>
    <phoneticPr fontId="2"/>
  </si>
  <si>
    <t>羚李</t>
    <rPh sb="0" eb="1">
      <t>レイ</t>
    </rPh>
    <rPh sb="1" eb="2">
      <t>リ</t>
    </rPh>
    <phoneticPr fontId="2"/>
  </si>
  <si>
    <t>佐々木</t>
    <rPh sb="0" eb="3">
      <t>ササキ</t>
    </rPh>
    <phoneticPr fontId="2"/>
  </si>
  <si>
    <t>萌結</t>
    <rPh sb="0" eb="1">
      <t>ホウ</t>
    </rPh>
    <rPh sb="1" eb="2">
      <t>ユイ</t>
    </rPh>
    <phoneticPr fontId="2"/>
  </si>
  <si>
    <t>結葉</t>
    <rPh sb="0" eb="1">
      <t>ユイ</t>
    </rPh>
    <rPh sb="1" eb="2">
      <t>ハ</t>
    </rPh>
    <phoneticPr fontId="2"/>
  </si>
  <si>
    <t>高瀬</t>
    <rPh sb="0" eb="2">
      <t>タカセ</t>
    </rPh>
    <phoneticPr fontId="2"/>
  </si>
  <si>
    <t>いちる</t>
    <phoneticPr fontId="2"/>
  </si>
  <si>
    <t>樋口</t>
    <rPh sb="0" eb="2">
      <t>ヒグチ</t>
    </rPh>
    <phoneticPr fontId="2"/>
  </si>
  <si>
    <t>風花</t>
    <rPh sb="0" eb="2">
      <t>フウカ</t>
    </rPh>
    <phoneticPr fontId="2"/>
  </si>
  <si>
    <t>浅倉</t>
    <rPh sb="0" eb="2">
      <t>アサクラ</t>
    </rPh>
    <phoneticPr fontId="2"/>
  </si>
  <si>
    <t>そら</t>
    <phoneticPr fontId="2"/>
  </si>
  <si>
    <t>畠山</t>
    <rPh sb="0" eb="2">
      <t>ハタケヤマ</t>
    </rPh>
    <phoneticPr fontId="2"/>
  </si>
  <si>
    <t>珠里</t>
    <rPh sb="0" eb="1">
      <t>シュ</t>
    </rPh>
    <rPh sb="1" eb="2">
      <t>リ</t>
    </rPh>
    <phoneticPr fontId="2"/>
  </si>
  <si>
    <t>サトウ</t>
    <phoneticPr fontId="2"/>
  </si>
  <si>
    <t>リノ</t>
    <phoneticPr fontId="2"/>
  </si>
  <si>
    <t>キタザワ</t>
    <phoneticPr fontId="2"/>
  </si>
  <si>
    <t>シスイ</t>
    <phoneticPr fontId="2"/>
  </si>
  <si>
    <t>ハナワ</t>
    <phoneticPr fontId="2"/>
  </si>
  <si>
    <t>ユイ</t>
    <phoneticPr fontId="2"/>
  </si>
  <si>
    <t>イリヤマ</t>
    <phoneticPr fontId="2"/>
  </si>
  <si>
    <t>ナゴミ</t>
    <phoneticPr fontId="2"/>
  </si>
  <si>
    <t>ヨコヤマ</t>
    <phoneticPr fontId="2"/>
  </si>
  <si>
    <t>アコ</t>
    <phoneticPr fontId="2"/>
  </si>
  <si>
    <t>ハシヅメ</t>
    <phoneticPr fontId="2"/>
  </si>
  <si>
    <t>コハル</t>
    <phoneticPr fontId="2"/>
  </si>
  <si>
    <t>マルヤマ</t>
    <phoneticPr fontId="2"/>
  </si>
  <si>
    <t>ユズ</t>
    <phoneticPr fontId="2"/>
  </si>
  <si>
    <t>カサイ</t>
    <phoneticPr fontId="2"/>
  </si>
  <si>
    <t>リリ</t>
    <phoneticPr fontId="2"/>
  </si>
  <si>
    <t>ササキ</t>
    <phoneticPr fontId="2"/>
  </si>
  <si>
    <t>メイ</t>
    <phoneticPr fontId="2"/>
  </si>
  <si>
    <t>イノグチ</t>
    <phoneticPr fontId="2"/>
  </si>
  <si>
    <t>ユイハ</t>
    <phoneticPr fontId="2"/>
  </si>
  <si>
    <t>タカセ</t>
    <phoneticPr fontId="2"/>
  </si>
  <si>
    <t>イチル</t>
    <phoneticPr fontId="2"/>
  </si>
  <si>
    <t>ヒグチ</t>
    <phoneticPr fontId="2"/>
  </si>
  <si>
    <t>フウカ</t>
    <phoneticPr fontId="2"/>
  </si>
  <si>
    <t>アサクラ</t>
    <phoneticPr fontId="2"/>
  </si>
  <si>
    <t>ソラ</t>
    <phoneticPr fontId="2"/>
  </si>
  <si>
    <t>ハタケヤマ</t>
    <phoneticPr fontId="2"/>
  </si>
  <si>
    <t>ジュリ</t>
    <phoneticPr fontId="2"/>
  </si>
  <si>
    <t>中部小</t>
    <rPh sb="0" eb="2">
      <t>チュウブ</t>
    </rPh>
    <rPh sb="2" eb="3">
      <t>ショウ</t>
    </rPh>
    <phoneticPr fontId="2"/>
  </si>
  <si>
    <t>五本松小</t>
    <rPh sb="0" eb="3">
      <t>ゴホンマツ</t>
    </rPh>
    <rPh sb="3" eb="4">
      <t>ショウ</t>
    </rPh>
    <phoneticPr fontId="2"/>
  </si>
  <si>
    <t>白井第三小</t>
    <rPh sb="0" eb="2">
      <t>シロイ</t>
    </rPh>
    <rPh sb="2" eb="3">
      <t>ダイ</t>
    </rPh>
    <rPh sb="3" eb="5">
      <t>サンショウ</t>
    </rPh>
    <phoneticPr fontId="2"/>
  </si>
  <si>
    <t>曽谷小</t>
    <rPh sb="0" eb="2">
      <t>ソヤ</t>
    </rPh>
    <rPh sb="2" eb="3">
      <t>ショウ</t>
    </rPh>
    <phoneticPr fontId="2"/>
  </si>
  <si>
    <t>指導者・保護者・選手が『心をひとつに』日々活動しています。鎌ヶ谷中部が好き、仲間が好き、練習が好きの選手達です。めざすはベスト８！</t>
    <rPh sb="0" eb="3">
      <t>シドウシャ</t>
    </rPh>
    <rPh sb="4" eb="7">
      <t>ホゴシャ</t>
    </rPh>
    <rPh sb="8" eb="10">
      <t>センシュ</t>
    </rPh>
    <rPh sb="12" eb="13">
      <t>ココロ</t>
    </rPh>
    <rPh sb="19" eb="21">
      <t>ヒビ</t>
    </rPh>
    <rPh sb="21" eb="23">
      <t>カツドウ</t>
    </rPh>
    <rPh sb="29" eb="32">
      <t>カマガヤ</t>
    </rPh>
    <rPh sb="32" eb="34">
      <t>チュウブ</t>
    </rPh>
    <rPh sb="35" eb="36">
      <t>ス</t>
    </rPh>
    <rPh sb="38" eb="40">
      <t>ナカマ</t>
    </rPh>
    <rPh sb="41" eb="42">
      <t>ス</t>
    </rPh>
    <rPh sb="44" eb="46">
      <t>レンシュウ</t>
    </rPh>
    <rPh sb="47" eb="48">
      <t>ス</t>
    </rPh>
    <rPh sb="50" eb="53">
      <t>センシュタチ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</si>
</sst>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7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7" t="s">
        <v>202</v>
      </c>
      <c r="K3" s="248"/>
      <c r="L3" s="248"/>
      <c r="M3" s="248"/>
      <c r="N3" s="248"/>
      <c r="O3" s="249"/>
      <c r="P3" s="120" t="s">
        <v>203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204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430150895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/>
      <c r="K5" s="228"/>
      <c r="L5" s="228"/>
      <c r="M5" s="228"/>
      <c r="N5" s="228"/>
      <c r="O5" s="228"/>
      <c r="P5" s="196" t="s">
        <v>205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206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207</v>
      </c>
      <c r="D7" s="137"/>
      <c r="E7" s="138" t="s">
        <v>208</v>
      </c>
      <c r="F7" s="139"/>
      <c r="G7" s="230">
        <v>518760908</v>
      </c>
      <c r="H7" s="230"/>
      <c r="I7" s="230"/>
      <c r="J7" s="230">
        <v>16935</v>
      </c>
      <c r="K7" s="230"/>
      <c r="L7" s="230"/>
      <c r="M7" s="230"/>
      <c r="N7" s="230"/>
      <c r="O7" s="230"/>
      <c r="P7" s="203" t="s">
        <v>72</v>
      </c>
      <c r="Q7" s="204"/>
      <c r="R7" s="172" t="s">
        <v>221</v>
      </c>
      <c r="S7" s="172"/>
      <c r="T7" s="172"/>
      <c r="U7" s="172"/>
      <c r="V7" s="50" t="s">
        <v>73</v>
      </c>
      <c r="W7" s="162" t="s">
        <v>222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71</v>
      </c>
    </row>
    <row r="8" spans="1:51" ht="18" customHeight="1">
      <c r="A8" s="96"/>
      <c r="B8" s="170"/>
      <c r="C8" s="140" t="s">
        <v>209</v>
      </c>
      <c r="D8" s="141"/>
      <c r="E8" s="142" t="s">
        <v>210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223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225</v>
      </c>
      <c r="AL8" s="85"/>
      <c r="AM8" s="85"/>
      <c r="AN8" s="85"/>
      <c r="AO8" s="60" t="s">
        <v>76</v>
      </c>
      <c r="AP8" s="85" t="s">
        <v>226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213</v>
      </c>
      <c r="D9" s="137"/>
      <c r="E9" s="138" t="s">
        <v>214</v>
      </c>
      <c r="F9" s="139"/>
      <c r="G9" s="230">
        <v>518611842</v>
      </c>
      <c r="H9" s="230"/>
      <c r="I9" s="230"/>
      <c r="J9" s="230"/>
      <c r="K9" s="230"/>
      <c r="L9" s="230"/>
      <c r="M9" s="230"/>
      <c r="N9" s="230"/>
      <c r="O9" s="230"/>
      <c r="P9" s="203" t="s">
        <v>72</v>
      </c>
      <c r="Q9" s="204"/>
      <c r="R9" s="172" t="s">
        <v>221</v>
      </c>
      <c r="S9" s="172"/>
      <c r="T9" s="172"/>
      <c r="U9" s="172"/>
      <c r="V9" s="50" t="s">
        <v>73</v>
      </c>
      <c r="W9" s="162" t="s">
        <v>227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229</v>
      </c>
      <c r="AM9" s="83"/>
      <c r="AN9" s="83"/>
      <c r="AO9" s="83"/>
      <c r="AP9" s="83"/>
      <c r="AQ9" s="83"/>
      <c r="AR9" s="83"/>
      <c r="AS9" s="59" t="s">
        <v>194</v>
      </c>
      <c r="AT9" s="78">
        <v>56</v>
      </c>
    </row>
    <row r="10" spans="1:51" ht="18" customHeight="1">
      <c r="A10" s="96"/>
      <c r="B10" s="170"/>
      <c r="C10" s="140" t="s">
        <v>211</v>
      </c>
      <c r="D10" s="141"/>
      <c r="E10" s="142" t="s">
        <v>212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228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230</v>
      </c>
      <c r="AL10" s="85"/>
      <c r="AM10" s="85"/>
      <c r="AN10" s="85"/>
      <c r="AO10" s="60" t="s">
        <v>195</v>
      </c>
      <c r="AP10" s="85" t="s">
        <v>231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217</v>
      </c>
      <c r="D11" s="137"/>
      <c r="E11" s="138" t="s">
        <v>218</v>
      </c>
      <c r="F11" s="139"/>
      <c r="G11" s="230">
        <v>518795153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2" t="s">
        <v>235</v>
      </c>
      <c r="S11" s="172"/>
      <c r="T11" s="172"/>
      <c r="U11" s="172"/>
      <c r="V11" s="50" t="s">
        <v>73</v>
      </c>
      <c r="W11" s="162" t="s">
        <v>236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41</v>
      </c>
    </row>
    <row r="12" spans="1:51" ht="18" customHeight="1">
      <c r="A12" s="96"/>
      <c r="B12" s="170"/>
      <c r="C12" s="140" t="s">
        <v>215</v>
      </c>
      <c r="D12" s="141"/>
      <c r="E12" s="142" t="s">
        <v>216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232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213</v>
      </c>
      <c r="D13" s="137"/>
      <c r="E13" s="138" t="s">
        <v>214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211</v>
      </c>
      <c r="D14" s="141"/>
      <c r="E14" s="142" t="s">
        <v>212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219</v>
      </c>
      <c r="D15" s="137"/>
      <c r="E15" s="138" t="s">
        <v>220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221</v>
      </c>
      <c r="S15" s="172"/>
      <c r="T15" s="172"/>
      <c r="U15" s="172"/>
      <c r="V15" s="49" t="s">
        <v>73</v>
      </c>
      <c r="W15" s="162" t="s">
        <v>237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229</v>
      </c>
      <c r="AM15" s="83"/>
      <c r="AN15" s="83"/>
      <c r="AO15" s="83"/>
      <c r="AP15" s="83"/>
      <c r="AQ15" s="83"/>
      <c r="AR15" s="83"/>
      <c r="AS15" s="59" t="s">
        <v>194</v>
      </c>
      <c r="AT15" s="78">
        <v>71</v>
      </c>
    </row>
    <row r="16" spans="1:51" ht="18" customHeight="1">
      <c r="A16" s="96"/>
      <c r="B16" s="170"/>
      <c r="C16" s="140" t="s">
        <v>209</v>
      </c>
      <c r="D16" s="141"/>
      <c r="E16" s="142" t="s">
        <v>210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223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225</v>
      </c>
      <c r="AL16" s="85"/>
      <c r="AM16" s="85"/>
      <c r="AN16" s="85"/>
      <c r="AO16" s="60" t="s">
        <v>195</v>
      </c>
      <c r="AP16" s="85" t="s">
        <v>238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鎌ケ谷市道野辺中央4-12-32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047-446-1551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/>
      <c r="D21" s="235"/>
      <c r="E21" s="235"/>
      <c r="F21" s="235"/>
      <c r="G21" s="235"/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>
        <v>1</v>
      </c>
      <c r="C25" s="136" t="s">
        <v>266</v>
      </c>
      <c r="D25" s="137"/>
      <c r="E25" s="138" t="s">
        <v>267</v>
      </c>
      <c r="F25" s="139"/>
      <c r="G25" s="123">
        <v>5</v>
      </c>
      <c r="H25" s="124"/>
      <c r="I25" s="127" t="s">
        <v>294</v>
      </c>
      <c r="J25" s="128"/>
      <c r="K25" s="128"/>
      <c r="L25" s="124"/>
      <c r="M25" s="123">
        <v>514179709</v>
      </c>
      <c r="N25" s="128"/>
      <c r="O25" s="124"/>
      <c r="P25" s="123">
        <v>145</v>
      </c>
      <c r="Q25" s="128"/>
      <c r="R25" s="128"/>
      <c r="S25" s="128"/>
      <c r="T25" s="130"/>
      <c r="U25" s="1"/>
      <c r="V25" s="1"/>
      <c r="W25" s="1"/>
      <c r="X25" s="1"/>
      <c r="Y25" s="237">
        <v>17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239</v>
      </c>
      <c r="D26" s="141"/>
      <c r="E26" s="142" t="s">
        <v>240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268</v>
      </c>
      <c r="D27" s="137"/>
      <c r="E27" s="138" t="s">
        <v>269</v>
      </c>
      <c r="F27" s="139"/>
      <c r="G27" s="123">
        <v>5</v>
      </c>
      <c r="H27" s="124"/>
      <c r="I27" s="127" t="s">
        <v>294</v>
      </c>
      <c r="J27" s="128"/>
      <c r="K27" s="128"/>
      <c r="L27" s="124"/>
      <c r="M27" s="123">
        <v>514323191</v>
      </c>
      <c r="N27" s="128"/>
      <c r="O27" s="124"/>
      <c r="P27" s="123">
        <v>149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241</v>
      </c>
      <c r="D28" s="141"/>
      <c r="E28" s="142" t="s">
        <v>242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270</v>
      </c>
      <c r="D29" s="137"/>
      <c r="E29" s="138" t="s">
        <v>271</v>
      </c>
      <c r="F29" s="139"/>
      <c r="G29" s="123">
        <v>5</v>
      </c>
      <c r="H29" s="124"/>
      <c r="I29" s="127" t="s">
        <v>294</v>
      </c>
      <c r="J29" s="128"/>
      <c r="K29" s="128"/>
      <c r="L29" s="124"/>
      <c r="M29" s="123">
        <v>515282372</v>
      </c>
      <c r="N29" s="128"/>
      <c r="O29" s="124"/>
      <c r="P29" s="123">
        <v>137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243</v>
      </c>
      <c r="D30" s="141"/>
      <c r="E30" s="142" t="s">
        <v>244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272</v>
      </c>
      <c r="D31" s="137"/>
      <c r="E31" s="138" t="s">
        <v>273</v>
      </c>
      <c r="F31" s="139"/>
      <c r="G31" s="123">
        <v>5</v>
      </c>
      <c r="H31" s="124"/>
      <c r="I31" s="127" t="s">
        <v>294</v>
      </c>
      <c r="J31" s="128"/>
      <c r="K31" s="128"/>
      <c r="L31" s="124"/>
      <c r="M31" s="123">
        <v>516020557</v>
      </c>
      <c r="N31" s="128"/>
      <c r="O31" s="124"/>
      <c r="P31" s="123">
        <v>141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245</v>
      </c>
      <c r="D32" s="141"/>
      <c r="E32" s="142" t="s">
        <v>246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274</v>
      </c>
      <c r="D33" s="137"/>
      <c r="E33" s="138" t="s">
        <v>275</v>
      </c>
      <c r="F33" s="139"/>
      <c r="G33" s="123">
        <v>5</v>
      </c>
      <c r="H33" s="124"/>
      <c r="I33" s="127" t="s">
        <v>294</v>
      </c>
      <c r="J33" s="128"/>
      <c r="K33" s="128"/>
      <c r="L33" s="124"/>
      <c r="M33" s="123">
        <v>516983145</v>
      </c>
      <c r="N33" s="128"/>
      <c r="O33" s="124"/>
      <c r="P33" s="123">
        <v>160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247</v>
      </c>
      <c r="D34" s="141"/>
      <c r="E34" s="142" t="s">
        <v>248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276</v>
      </c>
      <c r="D35" s="137"/>
      <c r="E35" s="138" t="s">
        <v>277</v>
      </c>
      <c r="F35" s="139"/>
      <c r="G35" s="123">
        <v>5</v>
      </c>
      <c r="H35" s="124"/>
      <c r="I35" s="127" t="s">
        <v>294</v>
      </c>
      <c r="J35" s="128"/>
      <c r="K35" s="128"/>
      <c r="L35" s="124"/>
      <c r="M35" s="123">
        <v>5188604424</v>
      </c>
      <c r="N35" s="128"/>
      <c r="O35" s="124"/>
      <c r="P35" s="123">
        <v>151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249</v>
      </c>
      <c r="D36" s="141"/>
      <c r="E36" s="142" t="s">
        <v>250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278</v>
      </c>
      <c r="D37" s="137"/>
      <c r="E37" s="138" t="s">
        <v>279</v>
      </c>
      <c r="F37" s="139"/>
      <c r="G37" s="123">
        <v>4</v>
      </c>
      <c r="H37" s="124"/>
      <c r="I37" s="127" t="s">
        <v>294</v>
      </c>
      <c r="J37" s="128"/>
      <c r="K37" s="128"/>
      <c r="L37" s="124"/>
      <c r="M37" s="123">
        <v>515941803</v>
      </c>
      <c r="N37" s="128"/>
      <c r="O37" s="124"/>
      <c r="P37" s="123">
        <v>127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251</v>
      </c>
      <c r="D38" s="141"/>
      <c r="E38" s="142" t="s">
        <v>252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280</v>
      </c>
      <c r="D39" s="137"/>
      <c r="E39" s="138" t="s">
        <v>281</v>
      </c>
      <c r="F39" s="139"/>
      <c r="G39" s="123">
        <v>4</v>
      </c>
      <c r="H39" s="124"/>
      <c r="I39" s="127" t="s">
        <v>295</v>
      </c>
      <c r="J39" s="128"/>
      <c r="K39" s="128"/>
      <c r="L39" s="124"/>
      <c r="M39" s="123">
        <v>518624156</v>
      </c>
      <c r="N39" s="128"/>
      <c r="O39" s="124"/>
      <c r="P39" s="123">
        <v>135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253</v>
      </c>
      <c r="D40" s="141"/>
      <c r="E40" s="142" t="s">
        <v>254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282</v>
      </c>
      <c r="D41" s="137"/>
      <c r="E41" s="138" t="s">
        <v>283</v>
      </c>
      <c r="F41" s="139"/>
      <c r="G41" s="123">
        <v>4</v>
      </c>
      <c r="H41" s="124"/>
      <c r="I41" s="127" t="s">
        <v>294</v>
      </c>
      <c r="J41" s="128"/>
      <c r="K41" s="128"/>
      <c r="L41" s="124"/>
      <c r="M41" s="123">
        <v>518897819</v>
      </c>
      <c r="N41" s="128"/>
      <c r="O41" s="124"/>
      <c r="P41" s="123">
        <v>138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255</v>
      </c>
      <c r="D42" s="141"/>
      <c r="E42" s="142" t="s">
        <v>256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284</v>
      </c>
      <c r="D43" s="137"/>
      <c r="E43" s="138" t="s">
        <v>285</v>
      </c>
      <c r="F43" s="139"/>
      <c r="G43" s="123">
        <v>3</v>
      </c>
      <c r="H43" s="124"/>
      <c r="I43" s="127" t="s">
        <v>296</v>
      </c>
      <c r="J43" s="128"/>
      <c r="K43" s="128"/>
      <c r="L43" s="124"/>
      <c r="M43" s="123">
        <v>516020561</v>
      </c>
      <c r="N43" s="128"/>
      <c r="O43" s="124"/>
      <c r="P43" s="123">
        <v>140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215</v>
      </c>
      <c r="D44" s="141"/>
      <c r="E44" s="142" t="s">
        <v>257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286</v>
      </c>
      <c r="D45" s="137"/>
      <c r="E45" s="138" t="s">
        <v>287</v>
      </c>
      <c r="F45" s="139"/>
      <c r="G45" s="123">
        <v>3</v>
      </c>
      <c r="H45" s="124"/>
      <c r="I45" s="127" t="s">
        <v>294</v>
      </c>
      <c r="J45" s="128"/>
      <c r="K45" s="128"/>
      <c r="L45" s="124"/>
      <c r="M45" s="123">
        <v>518046002</v>
      </c>
      <c r="N45" s="128"/>
      <c r="O45" s="124"/>
      <c r="P45" s="123">
        <v>130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258</v>
      </c>
      <c r="D46" s="141"/>
      <c r="E46" s="142" t="s">
        <v>259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288</v>
      </c>
      <c r="D47" s="137"/>
      <c r="E47" s="138" t="s">
        <v>289</v>
      </c>
      <c r="F47" s="139"/>
      <c r="G47" s="123">
        <v>3</v>
      </c>
      <c r="H47" s="124"/>
      <c r="I47" s="127" t="s">
        <v>297</v>
      </c>
      <c r="J47" s="128"/>
      <c r="K47" s="128"/>
      <c r="L47" s="124"/>
      <c r="M47" s="123">
        <v>518624163</v>
      </c>
      <c r="N47" s="128"/>
      <c r="O47" s="124"/>
      <c r="P47" s="123">
        <v>132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260</v>
      </c>
      <c r="D48" s="219"/>
      <c r="E48" s="220" t="s">
        <v>261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290</v>
      </c>
      <c r="D49" s="100"/>
      <c r="E49" s="101" t="s">
        <v>291</v>
      </c>
      <c r="F49" s="102"/>
      <c r="G49" s="87">
        <v>3</v>
      </c>
      <c r="H49" s="89"/>
      <c r="I49" s="109" t="s">
        <v>294</v>
      </c>
      <c r="J49" s="88"/>
      <c r="K49" s="88"/>
      <c r="L49" s="89"/>
      <c r="M49" s="87">
        <v>518798437</v>
      </c>
      <c r="N49" s="88"/>
      <c r="O49" s="89"/>
      <c r="P49" s="87">
        <v>130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262</v>
      </c>
      <c r="D50" s="104"/>
      <c r="E50" s="105" t="s">
        <v>263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292</v>
      </c>
      <c r="D51" s="100"/>
      <c r="E51" s="101" t="s">
        <v>293</v>
      </c>
      <c r="F51" s="102"/>
      <c r="G51" s="87">
        <v>3</v>
      </c>
      <c r="H51" s="89"/>
      <c r="I51" s="109" t="s">
        <v>296</v>
      </c>
      <c r="J51" s="88"/>
      <c r="K51" s="88"/>
      <c r="L51" s="89"/>
      <c r="M51" s="87">
        <v>518874339</v>
      </c>
      <c r="N51" s="88"/>
      <c r="O51" s="89"/>
      <c r="P51" s="87">
        <v>130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264</v>
      </c>
      <c r="D52" s="115"/>
      <c r="E52" s="116" t="s">
        <v>265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298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65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71" yWindow="456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西脇　英次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518760908</v>
      </c>
      <c r="H7" s="275"/>
      <c r="I7" s="275"/>
      <c r="J7" s="275">
        <f>IF(入力!J7="","",入力!J7)</f>
        <v>16935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酒井　幸二</v>
      </c>
      <c r="D9" s="269"/>
      <c r="E9" s="269"/>
      <c r="F9" s="269"/>
      <c r="G9" s="275">
        <f>IF(入力!G9="","",入力!G9)</f>
        <v>518611842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井口　有希子</v>
      </c>
      <c r="D11" s="269"/>
      <c r="E11" s="269"/>
      <c r="F11" s="269"/>
      <c r="G11" s="275">
        <f>IF(入力!G11="","",入力!G11)</f>
        <v>518795153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酒井　幸二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西脇　英次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鎌ケ谷市道野辺中央4-12-32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047-446-1551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佐藤　璃乃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中部小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514179709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北沢　梓水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中部小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514323191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花輪　結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中部小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515282372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入山　和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中部小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516020557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横山　葵子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中部小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516983145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橋爪　来春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中部小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5188604424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丸山　由珠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中部小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515941803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笠井　羚李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五本松小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518624156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佐々木　萌結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中部小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518897819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井口　結葉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白井第三小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516020561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高瀬　いちる</v>
      </c>
      <c r="D45" s="269"/>
      <c r="E45" s="269"/>
      <c r="F45" s="269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中部小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518046002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樋口　風花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曽谷小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518624163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カマガヤチュウブ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鎌ケ谷市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アーバンパークライン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鎌ヶ谷中部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430150895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鎌ヶ谷駅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>
        <f>IF(入力!J7="","",入力!J7)</f>
        <v>16935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 t="str">
        <f>IF(入力!J9="","",入力!J9)</f>
        <v/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 t="str">
        <f>IF(入力!M7="","",入力!M7)</f>
        <v/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ニシワキ　エイジ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71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273</v>
      </c>
      <c r="AC22" s="335"/>
      <c r="AD22" s="335"/>
      <c r="AE22" s="335"/>
      <c r="AF22" s="16" t="s">
        <v>73</v>
      </c>
      <c r="AG22" s="335" t="str">
        <f>IF(入力!W7="","",入力!W7)</f>
        <v>0113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047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西脇　英次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鎌ケ谷市道野辺中央4-12-32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446</v>
      </c>
      <c r="AY23" s="325"/>
      <c r="AZ23" s="325"/>
      <c r="BA23" s="325"/>
      <c r="BB23" s="19" t="s">
        <v>76</v>
      </c>
      <c r="BC23" s="325" t="str">
        <f>IF(入力!AP8="","",入力!AP8)</f>
        <v>1551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サカイ　コウジ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56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273</v>
      </c>
      <c r="AC24" s="335"/>
      <c r="AD24" s="335"/>
      <c r="AE24" s="335"/>
      <c r="AF24" s="16" t="s">
        <v>73</v>
      </c>
      <c r="AG24" s="335" t="str">
        <f>IF(入力!W9="","",入力!W9)</f>
        <v>0113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047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酒井　幸二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鎌ケ谷市道野辺中央4-9-1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444</v>
      </c>
      <c r="AY25" s="325"/>
      <c r="AZ25" s="325"/>
      <c r="BA25" s="325"/>
      <c r="BB25" s="19" t="s">
        <v>76</v>
      </c>
      <c r="BC25" s="325" t="str">
        <f>IF(入力!AP10="","",入力!AP10)</f>
        <v>2415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イノグチ　ユキコ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41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270</v>
      </c>
      <c r="AC26" s="335"/>
      <c r="AD26" s="335"/>
      <c r="AE26" s="335"/>
      <c r="AF26" s="16" t="s">
        <v>73</v>
      </c>
      <c r="AG26" s="335" t="str">
        <f>IF(入力!W11="","",入力!W11)</f>
        <v>1431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047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井口　有希子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白井市根342-180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427</v>
      </c>
      <c r="AY27" s="325"/>
      <c r="AZ27" s="325"/>
      <c r="BA27" s="325"/>
      <c r="BB27" s="19" t="s">
        <v>76</v>
      </c>
      <c r="BC27" s="325" t="str">
        <f>IF(入力!AP12="","",入力!AP12)</f>
        <v>0617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ニシワキ　エイジ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71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273</v>
      </c>
      <c r="AC28" s="335"/>
      <c r="AD28" s="335"/>
      <c r="AE28" s="335"/>
      <c r="AF28" s="16" t="s">
        <v>73</v>
      </c>
      <c r="AG28" s="335" t="str">
        <f>IF(入力!W15="","",入力!W15)</f>
        <v>0113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047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西脇　英次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鎌ケ谷市道野辺中央4-12-32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446</v>
      </c>
      <c r="AY29" s="337"/>
      <c r="AZ29" s="337"/>
      <c r="BA29" s="337"/>
      <c r="BB29" s="73" t="s">
        <v>76</v>
      </c>
      <c r="BC29" s="337" t="str">
        <f>IF(入力!AP16="","",入力!AP16)</f>
        <v>1551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>
        <f>IF(入力!B25="","",入力!B25)</f>
        <v>1</v>
      </c>
      <c r="D34" s="286"/>
      <c r="E34" s="287"/>
      <c r="F34" s="291" t="str">
        <f>IF(入力!C26="","",入力!C25&amp;"　"&amp;入力!E25&amp;"
"&amp;入力!C26&amp;"　"&amp;入力!E26)</f>
        <v>サトウ　リノ
佐藤　璃乃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5</v>
      </c>
      <c r="R34" s="298"/>
      <c r="S34" s="299"/>
      <c r="T34" s="303" t="str">
        <f>IF(入力!I25="","",入力!I25)</f>
        <v>中部小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514179709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145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キタザワ　シスイ
北沢　梓水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5</v>
      </c>
      <c r="R36" s="298"/>
      <c r="S36" s="299"/>
      <c r="T36" s="303" t="str">
        <f>IF(入力!I27="","",入力!I27)</f>
        <v>中部小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514323191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149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ハナワ　ユイ
花輪　結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5</v>
      </c>
      <c r="R38" s="298"/>
      <c r="S38" s="299"/>
      <c r="T38" s="303" t="str">
        <f>IF(入力!I29="","",入力!I29)</f>
        <v>中部小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515282372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137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イリヤマ　ナゴミ
入山　和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5</v>
      </c>
      <c r="R40" s="298"/>
      <c r="S40" s="299"/>
      <c r="T40" s="303" t="str">
        <f>IF(入力!I31="","",入力!I31)</f>
        <v>中部小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516020557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141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ヨコヤマ　アコ
横山　葵子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5</v>
      </c>
      <c r="R42" s="298"/>
      <c r="S42" s="299"/>
      <c r="T42" s="303" t="str">
        <f>IF(入力!I33="","",入力!I33)</f>
        <v>中部小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516983145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160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ハシヅメ　コハル
橋爪　来春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中部小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5188604424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151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マルヤマ　ユズ
丸山　由珠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4</v>
      </c>
      <c r="R46" s="298"/>
      <c r="S46" s="299"/>
      <c r="T46" s="303" t="str">
        <f>IF(入力!I37="","",入力!I37)</f>
        <v>中部小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515941803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127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カサイ　リリ
笠井　羚李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4</v>
      </c>
      <c r="R48" s="298"/>
      <c r="S48" s="299"/>
      <c r="T48" s="303" t="str">
        <f>IF(入力!I39="","",入力!I39)</f>
        <v>五本松小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518624156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135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ササキ　メイ
佐々木　萌結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4</v>
      </c>
      <c r="R50" s="298"/>
      <c r="S50" s="299"/>
      <c r="T50" s="303" t="str">
        <f>IF(入力!I41="","",入力!I41)</f>
        <v>中部小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518897819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138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イノグチ　ユイハ
井口　結葉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3</v>
      </c>
      <c r="R52" s="298"/>
      <c r="S52" s="299"/>
      <c r="T52" s="303" t="str">
        <f>IF(入力!I43="","",入力!I43)</f>
        <v>白井第三小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516020561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140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タカセ　イチル
高瀬　いちる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3</v>
      </c>
      <c r="R54" s="298"/>
      <c r="S54" s="299"/>
      <c r="T54" s="303" t="str">
        <f>IF(入力!I45="","",入力!I45)</f>
        <v>中部小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518046002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130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ヒグチ　フウカ
樋口　風花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3</v>
      </c>
      <c r="R56" s="298"/>
      <c r="S56" s="299"/>
      <c r="T56" s="303" t="str">
        <f>IF(入力!I47="","",入力!I47)</f>
        <v>曽谷小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518624163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132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西脇　英次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518760908</v>
      </c>
      <c r="H7" s="275"/>
      <c r="I7" s="275"/>
      <c r="J7" s="275">
        <f>IF(入力!J7="","",入力!J7)</f>
        <v>16935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酒井　幸二</v>
      </c>
      <c r="D9" s="269"/>
      <c r="E9" s="269"/>
      <c r="F9" s="269"/>
      <c r="G9" s="275">
        <f>IF(入力!G9="","",入力!G9)</f>
        <v>518611842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井口　有希子</v>
      </c>
      <c r="D11" s="269"/>
      <c r="E11" s="269"/>
      <c r="F11" s="269"/>
      <c r="G11" s="275">
        <f>IF(入力!G11="","",入力!G11)</f>
        <v>518795153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酒井　幸二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西脇　英次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鎌ケ谷市道野辺中央4-12-32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047-446-1551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佐藤　璃乃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中部小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514179709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北沢　梓水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中部小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514323191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花輪　結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中部小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515282372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入山　和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中部小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516020557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横山　葵子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中部小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516983145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橋爪　来春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中部小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5188604424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丸山　由珠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中部小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515941803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笠井　羚李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五本松小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518624156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佐々木　萌結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中部小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518897819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井口　結葉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白井第三小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516020561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高瀬　いちる</v>
      </c>
      <c r="D45" s="269"/>
      <c r="E45" s="269"/>
      <c r="F45" s="269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中部小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518046002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樋口　風花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曽谷小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518624163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浅倉　そら</v>
      </c>
      <c r="D49" s="269"/>
      <c r="E49" s="269"/>
      <c r="F49" s="269"/>
      <c r="G49" s="267">
        <f>IF(入力!G49="","",入力!G49)</f>
        <v>3</v>
      </c>
      <c r="H49" s="267" t="str">
        <f>IF(入力!H49="","",入力!H49)</f>
        <v/>
      </c>
      <c r="I49" s="267" t="str">
        <f>IF(入力!I49="","",入力!I49)</f>
        <v>中部小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518798437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畠山　珠里</v>
      </c>
      <c r="D51" s="269"/>
      <c r="E51" s="269"/>
      <c r="F51" s="269"/>
      <c r="G51" s="267">
        <f>IF(入力!G51="","",入力!G51)</f>
        <v>3</v>
      </c>
      <c r="H51" s="267" t="str">
        <f>IF(入力!H51="","",入力!H51)</f>
        <v/>
      </c>
      <c r="I51" s="267" t="str">
        <f>IF(入力!I51="","",入力!I51)</f>
        <v>白井第三小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518874339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西脇　英次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518760908</v>
      </c>
      <c r="H7" s="275"/>
      <c r="I7" s="275"/>
      <c r="J7" s="275">
        <f>IF(入力!J7="","",入力!J7)</f>
        <v>16935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酒井　幸二</v>
      </c>
      <c r="D9" s="269"/>
      <c r="E9" s="269"/>
      <c r="F9" s="269"/>
      <c r="G9" s="275">
        <f>IF(入力!G9="","",入力!G9)</f>
        <v>518611842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井口　有希子</v>
      </c>
      <c r="D11" s="269"/>
      <c r="E11" s="269"/>
      <c r="F11" s="269"/>
      <c r="G11" s="275">
        <f>IF(入力!G11="","",入力!G11)</f>
        <v>518795153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酒井　幸二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西脇　英次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鎌ケ谷市道野辺中央4-12-32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047-446-1551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佐藤　璃乃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中部小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514179709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北沢　梓水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中部小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514323191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花輪　結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中部小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515282372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入山　和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中部小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516020557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横山　葵子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中部小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516983145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橋爪　来春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中部小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5188604424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丸山　由珠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中部小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515941803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笠井　羚李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五本松小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518624156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佐々木　萌結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中部小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518897819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井口　結葉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白井第三小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516020561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高瀬　いちる</v>
      </c>
      <c r="D45" s="269"/>
      <c r="E45" s="269"/>
      <c r="F45" s="269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中部小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518046002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樋口　風花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曽谷小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518624163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浅倉　そら</v>
      </c>
      <c r="D49" s="269"/>
      <c r="E49" s="269"/>
      <c r="F49" s="269"/>
      <c r="G49" s="267">
        <f>IF(入力!G49="","",入力!G49)</f>
        <v>3</v>
      </c>
      <c r="H49" s="267" t="str">
        <f>IF(入力!H49="","",入力!H49)</f>
        <v/>
      </c>
      <c r="I49" s="267" t="str">
        <f>IF(入力!I49="","",入力!I49)</f>
        <v>中部小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518798437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畠山　珠里</v>
      </c>
      <c r="D51" s="269"/>
      <c r="E51" s="269"/>
      <c r="F51" s="269"/>
      <c r="G51" s="267">
        <f>IF(入力!G51="","",入力!G51)</f>
        <v>3</v>
      </c>
      <c r="H51" s="267" t="str">
        <f>IF(入力!H51="","",入力!H51)</f>
        <v/>
      </c>
      <c r="I51" s="267" t="str">
        <f>IF(入力!I51="","",入力!I51)</f>
        <v>白井第三小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518874339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17</v>
      </c>
      <c r="J5" s="447" t="str">
        <f>IF(入力!A55="","",入力!A55)</f>
        <v>指導者・保護者・選手が『心をひとつに』日々活動しています。鎌ヶ谷中部が好き、仲間が好き、練習が好きの選手達です。めざすはベスト８！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鎌ヶ谷中部</v>
      </c>
      <c r="C7" s="33" t="str">
        <f>IF(入力!C2="","",入力!C2)</f>
        <v>カマガヤチュウブ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アーバンパークライン</v>
      </c>
      <c r="S7" s="33" t="str">
        <f>IF(入力!AE5="","",入力!AE5)</f>
        <v>鎌ヶ谷駅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西脇</v>
      </c>
      <c r="D16" s="33" t="str">
        <f>IF(入力!E8="","",入力!E8)</f>
        <v>英次</v>
      </c>
      <c r="E16" s="33" t="str">
        <f>IF(入力!C7="","",入力!C7)</f>
        <v>ニシワキ</v>
      </c>
      <c r="F16" s="33" t="str">
        <f>IF(入力!E7="","",入力!E7)</f>
        <v>エイジ</v>
      </c>
      <c r="G16" s="33">
        <f>IF(入力!G7="","",入力!G7)</f>
        <v>518760908</v>
      </c>
      <c r="H16" s="33">
        <f>IF(入力!J7="","",入力!J7)</f>
        <v>16935</v>
      </c>
      <c r="I16" s="33" t="str">
        <f>IF(入力!M7="","",入力!M7)</f>
        <v/>
      </c>
      <c r="J16" s="33"/>
      <c r="K16" s="33"/>
      <c r="L16" s="33">
        <f>IF(入力!AT7="","",入力!AT7)</f>
        <v>71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0113</v>
      </c>
      <c r="T16" s="33" t="str">
        <f>IF(入力!P8="","",入力!P8)</f>
        <v>鎌ケ谷市道野辺中央4-12-32</v>
      </c>
      <c r="U16" s="33" t="str">
        <f>IF(入力!AL7="","",入力!AL7)</f>
        <v>047</v>
      </c>
      <c r="V16" s="33" t="str">
        <f>IF(入力!AK8="","",入力!AK8)</f>
        <v>446</v>
      </c>
      <c r="W16" s="33" t="str">
        <f>IF(入力!AP8="","",入力!AP8)</f>
        <v>1551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酒井</v>
      </c>
      <c r="D17" s="33" t="str">
        <f>IF(入力!E10="","",入力!E10)</f>
        <v>幸二</v>
      </c>
      <c r="E17" s="33" t="str">
        <f>IF(入力!C9="","",入力!C9)</f>
        <v>サカイ</v>
      </c>
      <c r="F17" s="33" t="str">
        <f>IF(入力!E9="","",入力!E9)</f>
        <v>コウジ</v>
      </c>
      <c r="G17" s="33">
        <f>IF(入力!G9="","",入力!G9)</f>
        <v>518611842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0113</v>
      </c>
      <c r="T17" s="33" t="str">
        <f>IF(入力!P10="","",入力!P10)</f>
        <v>鎌ケ谷市道野辺中央4-9-1</v>
      </c>
      <c r="U17" s="33" t="str">
        <f>IF(入力!AL9="","",入力!AL9)</f>
        <v>047</v>
      </c>
      <c r="V17" s="33" t="str">
        <f>IF(入力!AK10="","",入力!AK10)</f>
        <v>444</v>
      </c>
      <c r="W17" s="33" t="str">
        <f>IF(入力!AP10="","",入力!AP10)</f>
        <v>2415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井口</v>
      </c>
      <c r="D20" s="33" t="str">
        <f>IF(入力!E12="","",入力!E12)</f>
        <v>有希子</v>
      </c>
      <c r="E20" s="33" t="str">
        <f>IF(入力!C11="","",入力!C11)</f>
        <v>イノグチ</v>
      </c>
      <c r="F20" s="33" t="str">
        <f>IF(入力!E11="","",入力!E11)</f>
        <v>ユキコ</v>
      </c>
      <c r="G20" s="33">
        <f>IF(入力!G11="","",入力!G11)</f>
        <v>518795153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1431</v>
      </c>
      <c r="T20" s="33" t="str">
        <f>IF(入力!P12="","",入力!P12)</f>
        <v>白井市根342-180</v>
      </c>
      <c r="U20" s="33" t="str">
        <f>IF(入力!AL11="","",入力!AL11)</f>
        <v>047</v>
      </c>
      <c r="V20" s="33" t="str">
        <f>IF(入力!AK12="","",入力!AK12)</f>
        <v>427</v>
      </c>
      <c r="W20" s="33" t="str">
        <f>IF(入力!AP12="","",入力!AP12)</f>
        <v>0617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西脇</v>
      </c>
      <c r="D22" s="33" t="str">
        <f>IF(入力!E16="","",入力!E16)</f>
        <v>英次</v>
      </c>
      <c r="E22" s="33" t="str">
        <f>IF(入力!C15="","",入力!C15)</f>
        <v>ニシワキ</v>
      </c>
      <c r="F22" s="33" t="str">
        <f>IF(入力!E15="","",入力!E15)</f>
        <v>エイジ</v>
      </c>
      <c r="G22" s="33"/>
      <c r="H22" s="33"/>
      <c r="I22" s="33"/>
      <c r="J22" s="33"/>
      <c r="K22" s="33"/>
      <c r="L22" s="33">
        <f>IF(入力!AT15="","",入力!AT15)</f>
        <v>71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0113</v>
      </c>
      <c r="T22" s="33" t="str">
        <f>IF(入力!P16="","",入力!P16)</f>
        <v>鎌ケ谷市道野辺中央4-12-32</v>
      </c>
      <c r="U22" s="33" t="str">
        <f>IF(入力!AL15="","",入力!AL15)</f>
        <v>047</v>
      </c>
      <c r="V22" s="33" t="str">
        <f>IF(入力!AK16="","",入力!AK16)</f>
        <v>446</v>
      </c>
      <c r="W22" s="33" t="str">
        <f>IF(入力!AP16="","",入力!AP16)</f>
        <v>1551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酒井</v>
      </c>
      <c r="D23" s="33" t="str">
        <f>IF(入力!$E$14="","",入力!$E$14)</f>
        <v>幸二</v>
      </c>
      <c r="E23" s="33" t="str">
        <f>IF(入力!$C$13="","",入力!$C$13)</f>
        <v>サカイ</v>
      </c>
      <c r="F23" s="33" t="str">
        <f>IF(入力!$E$13="","",入力!$E$13)</f>
        <v>コウジ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佐藤</v>
      </c>
      <c r="D24" s="75" t="str">
        <f>VLOOKUP($B$51,$A$53:$F$352,4)</f>
        <v>璃乃</v>
      </c>
      <c r="E24" s="75" t="str">
        <f>VLOOKUP($B$51,$A$53:$F$352,5)</f>
        <v>サトウ</v>
      </c>
      <c r="F24" s="75" t="str">
        <f>VLOOKUP($B$51,$A$53:$F$352,6)</f>
        <v>リノ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佐藤</v>
      </c>
      <c r="D53" s="33" t="str">
        <f>IF(入力!E26="","",入力!E26)</f>
        <v>璃乃</v>
      </c>
      <c r="E53" s="33" t="str">
        <f>IF(入力!C25="","",入力!C25)</f>
        <v>サトウ</v>
      </c>
      <c r="F53" s="33" t="str">
        <f>IF(入力!E25="","",入力!E25)</f>
        <v>リノ</v>
      </c>
      <c r="G53" s="33">
        <f>IF(入力!M25="","",入力!M25)</f>
        <v>514179709</v>
      </c>
      <c r="H53" s="33" t="str">
        <f>IF(入力!I25="","",入力!I25)</f>
        <v>中部小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北沢</v>
      </c>
      <c r="D54" s="33" t="str">
        <f>IF(入力!E28="","",入力!E28)</f>
        <v>梓水</v>
      </c>
      <c r="E54" s="33" t="str">
        <f>IF(入力!C27="","",入力!C27)</f>
        <v>キタザワ</v>
      </c>
      <c r="F54" s="33" t="str">
        <f>IF(入力!E27="","",入力!E27)</f>
        <v>シスイ</v>
      </c>
      <c r="G54" s="33">
        <f>IF(入力!M27="","",入力!M27)</f>
        <v>514323191</v>
      </c>
      <c r="H54" s="33" t="str">
        <f>IF(入力!I27="","",入力!I27)</f>
        <v>中部小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花輪</v>
      </c>
      <c r="D55" s="33" t="str">
        <f>IF(入力!E30="","",入力!E30)</f>
        <v>結</v>
      </c>
      <c r="E55" s="33" t="str">
        <f>IF(入力!C29="","",入力!C29)</f>
        <v>ハナワ</v>
      </c>
      <c r="F55" s="33" t="str">
        <f>IF(入力!E29="","",入力!E29)</f>
        <v>ユイ</v>
      </c>
      <c r="G55" s="33">
        <f>IF(入力!M29="","",入力!M29)</f>
        <v>515282372</v>
      </c>
      <c r="H55" s="33" t="str">
        <f>IF(入力!I29="","",入力!I29)</f>
        <v>中部小</v>
      </c>
      <c r="I55" s="33">
        <f>IF(入力!G29="","",入力!G29)</f>
        <v>5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入山</v>
      </c>
      <c r="D56" s="33" t="str">
        <f>IF(入力!E32="","",入力!E32)</f>
        <v>和</v>
      </c>
      <c r="E56" s="33" t="str">
        <f>IF(入力!C31="","",入力!C31)</f>
        <v>イリヤマ</v>
      </c>
      <c r="F56" s="33" t="str">
        <f>IF(入力!E31="","",入力!E31)</f>
        <v>ナゴミ</v>
      </c>
      <c r="G56" s="33">
        <f>IF(入力!M31="","",入力!M31)</f>
        <v>516020557</v>
      </c>
      <c r="H56" s="33" t="str">
        <f>IF(入力!I31="","",入力!I31)</f>
        <v>中部小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横山</v>
      </c>
      <c r="D57" s="33" t="str">
        <f>IF(入力!E34="","",入力!E34)</f>
        <v>葵子</v>
      </c>
      <c r="E57" s="33" t="str">
        <f>IF(入力!C33="","",入力!C33)</f>
        <v>ヨコヤマ</v>
      </c>
      <c r="F57" s="33" t="str">
        <f>IF(入力!E33="","",入力!E33)</f>
        <v>アコ</v>
      </c>
      <c r="G57" s="33">
        <f>IF(入力!M33="","",入力!M33)</f>
        <v>516983145</v>
      </c>
      <c r="H57" s="33" t="str">
        <f>IF(入力!I33="","",入力!I33)</f>
        <v>中部小</v>
      </c>
      <c r="I57" s="33">
        <f>IF(入力!G33="","",入力!G33)</f>
        <v>5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橋爪</v>
      </c>
      <c r="D58" s="33" t="str">
        <f>IF(入力!E36="","",入力!E36)</f>
        <v>来春</v>
      </c>
      <c r="E58" s="33" t="str">
        <f>IF(入力!C35="","",入力!C35)</f>
        <v>ハシヅメ</v>
      </c>
      <c r="F58" s="33" t="str">
        <f>IF(入力!E35="","",入力!E35)</f>
        <v>コハル</v>
      </c>
      <c r="G58" s="33">
        <f>IF(入力!M35="","",入力!M35)</f>
        <v>5188604424</v>
      </c>
      <c r="H58" s="33" t="str">
        <f>IF(入力!I35="","",入力!I35)</f>
        <v>中部小</v>
      </c>
      <c r="I58" s="33">
        <f>IF(入力!G35="","",入力!G35)</f>
        <v>5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丸山</v>
      </c>
      <c r="D59" s="33" t="str">
        <f>IF(入力!E38="","",入力!E38)</f>
        <v>由珠</v>
      </c>
      <c r="E59" s="33" t="str">
        <f>IF(入力!C37="","",入力!C37)</f>
        <v>マルヤマ</v>
      </c>
      <c r="F59" s="33" t="str">
        <f>IF(入力!E37="","",入力!E37)</f>
        <v>ユズ</v>
      </c>
      <c r="G59" s="33">
        <f>IF(入力!M37="","",入力!M37)</f>
        <v>515941803</v>
      </c>
      <c r="H59" s="33" t="str">
        <f>IF(入力!I37="","",入力!I37)</f>
        <v>中部小</v>
      </c>
      <c r="I59" s="33">
        <f>IF(入力!G37="","",入力!G37)</f>
        <v>4</v>
      </c>
      <c r="J59" s="33">
        <f>IF(入力!P37="","",入力!P37)</f>
        <v>127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笠井</v>
      </c>
      <c r="D60" s="33" t="str">
        <f>IF(入力!E40="","",入力!E40)</f>
        <v>羚李</v>
      </c>
      <c r="E60" s="33" t="str">
        <f>IF(入力!C39="","",入力!C39)</f>
        <v>カサイ</v>
      </c>
      <c r="F60" s="33" t="str">
        <f>IF(入力!E39="","",入力!E39)</f>
        <v>リリ</v>
      </c>
      <c r="G60" s="33">
        <f>IF(入力!M39="","",入力!M39)</f>
        <v>518624156</v>
      </c>
      <c r="H60" s="33" t="str">
        <f>IF(入力!I39="","",入力!I39)</f>
        <v>五本松小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佐々木</v>
      </c>
      <c r="D61" s="33" t="str">
        <f>IF(入力!E42="","",入力!E42)</f>
        <v>萌結</v>
      </c>
      <c r="E61" s="33" t="str">
        <f>IF(入力!C41="","",入力!C41)</f>
        <v>ササキ</v>
      </c>
      <c r="F61" s="33" t="str">
        <f>IF(入力!E41="","",入力!E41)</f>
        <v>メイ</v>
      </c>
      <c r="G61" s="33">
        <f>IF(入力!M41="","",入力!M41)</f>
        <v>518897819</v>
      </c>
      <c r="H61" s="33" t="str">
        <f>IF(入力!I41="","",入力!I41)</f>
        <v>中部小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井口</v>
      </c>
      <c r="D62" s="33" t="str">
        <f>IF(入力!E44="","",入力!E44)</f>
        <v>結葉</v>
      </c>
      <c r="E62" s="33" t="str">
        <f>IF(入力!C43="","",入力!C43)</f>
        <v>イノグチ</v>
      </c>
      <c r="F62" s="33" t="str">
        <f>IF(入力!E43="","",入力!E43)</f>
        <v>ユイハ</v>
      </c>
      <c r="G62" s="33">
        <f>IF(入力!M43="","",入力!M43)</f>
        <v>516020561</v>
      </c>
      <c r="H62" s="33" t="str">
        <f>IF(入力!I43="","",入力!I43)</f>
        <v>白井第三小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高瀬</v>
      </c>
      <c r="D63" s="33" t="str">
        <f>IF(入力!E46="","",入力!E46)</f>
        <v>いちる</v>
      </c>
      <c r="E63" s="33" t="str">
        <f>IF(入力!C45="","",入力!C45)</f>
        <v>タカセ</v>
      </c>
      <c r="F63" s="33" t="str">
        <f>IF(入力!E45="","",入力!E45)</f>
        <v>イチル</v>
      </c>
      <c r="G63" s="33">
        <f>IF(入力!M45="","",入力!M45)</f>
        <v>518046002</v>
      </c>
      <c r="H63" s="33" t="str">
        <f>IF(入力!I45="","",入力!I45)</f>
        <v>中部小</v>
      </c>
      <c r="I63" s="33">
        <f>IF(入力!G45="","",入力!G45)</f>
        <v>3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樋口</v>
      </c>
      <c r="D64" s="33" t="str">
        <f>IF(入力!E48="","",入力!E48)</f>
        <v>風花</v>
      </c>
      <c r="E64" s="33" t="str">
        <f>IF(入力!C47="","",入力!C47)</f>
        <v>ヒグチ</v>
      </c>
      <c r="F64" s="33" t="str">
        <f>IF(入力!E47="","",入力!E47)</f>
        <v>フウカ</v>
      </c>
      <c r="G64" s="33">
        <f>IF(入力!M47="","",入力!M47)</f>
        <v>518624163</v>
      </c>
      <c r="H64" s="33" t="str">
        <f>IF(入力!I47="","",入力!I47)</f>
        <v>曽谷小</v>
      </c>
      <c r="I64" s="33">
        <f>IF(入力!G47="","",入力!G47)</f>
        <v>3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浅倉</v>
      </c>
      <c r="D65" s="33" t="str">
        <f>IF(入力!E50="","",入力!E50)</f>
        <v>そら</v>
      </c>
      <c r="E65" s="33" t="str">
        <f>IF(入力!C49="","",入力!C49)</f>
        <v>アサクラ</v>
      </c>
      <c r="F65" s="33" t="str">
        <f>IF(入力!E49="","",入力!E49)</f>
        <v>ソラ</v>
      </c>
      <c r="G65" s="33">
        <f>IF(入力!M49="","",入力!M49)</f>
        <v>518798437</v>
      </c>
      <c r="H65" s="33" t="str">
        <f>IF(入力!I49="","",入力!I49)</f>
        <v>中部小</v>
      </c>
      <c r="I65" s="33">
        <f>IF(入力!G49="","",入力!G49)</f>
        <v>3</v>
      </c>
      <c r="J65" s="33">
        <f>IF(入力!P49="","",入力!P49)</f>
        <v>130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畠山</v>
      </c>
      <c r="D66" s="33" t="str">
        <f>IF(入力!E52="","",入力!E52)</f>
        <v>珠里</v>
      </c>
      <c r="E66" s="33" t="str">
        <f>IF(入力!C51="","",入力!C51)</f>
        <v>ハタケヤマ</v>
      </c>
      <c r="F66" s="33" t="str">
        <f>IF(入力!E51="","",入力!E51)</f>
        <v>ジュリ</v>
      </c>
      <c r="G66" s="33">
        <f>IF(入力!M51="","",入力!M51)</f>
        <v>518874339</v>
      </c>
      <c r="H66" s="33" t="str">
        <f>IF(入力!I51="","",入力!I51)</f>
        <v>白井第三小</v>
      </c>
      <c r="I66" s="33">
        <f>IF(入力!G51="","",入力!G51)</f>
        <v>3</v>
      </c>
      <c r="J66" s="33">
        <f>IF(入力!P51="","",入力!P51)</f>
        <v>130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2020-01-24T12:39:27Z</dcterms:modified>
</cp:coreProperties>
</file>