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1E8AD5-1389-425F-A2E8-CD98B077FBB3}" xr6:coauthVersionLast="36" xr6:coauthVersionMax="47" xr10:uidLastSave="{00000000-0000-0000-0000-000000000000}"/>
  <workbookProtection lockStructure="1"/>
  <bookViews>
    <workbookView xWindow="0" yWindow="0" windowWidth="20490" windowHeight="733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<sst xmlns="http://schemas.openxmlformats.org/spreadsheetml/2006/main" count="273" uniqueCount="204">
  <si>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</si>
  <si>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</si>
  <si>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</si>
  <si>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</si>
  <si>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</si>
  <si>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</si>
  <si>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</si>
  <si>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</si>
  <si>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</si>
  <si>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</si>
  <si>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</si>
  <si>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</si>
  <si>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</si>
  <si>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</si>
  <si>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</si>
  <si>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</si>
  <si>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</si>
  <si>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</si>
  <si>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</si>
  <si>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</si>
  <si>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</si>
  <si>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</si>
  <si>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</si>
  <si>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</si>
  <si>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</si>
  <si>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</si>
  <si>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</si>
  <si>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</si>
  <si>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</si>
  <si>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</si>
  <si>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</si>
  <si>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</si>
  <si>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</si>
  <si>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</si>
  <si>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</si>
  <si>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</si>
  <si>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</si>
  <si>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</si>
  <si>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</si>
  <si>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</si>
  <si>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</si>
  <si>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</si>
  <si>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</si>
  <si>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</si>
  <si>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</si>
  <si>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</si>
  <si>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</si>
  <si>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</si>
  <si>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</si>
  <si>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</si>
  <si>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</si>
  <si>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</si>
  <si>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</si>
  <si>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</si>
  <si>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</si>
  <si>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</si>
  <si>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</si>
  <si>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</si>
  <si>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</si>
  <si>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</si>
  <si>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</si>
  <si>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</si>
  <si>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</si>
  <si>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</si>
  <si>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</si>
  <si>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</si>
  <si>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</si>
  <si>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</si>
  <si>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</si>
  <si>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</si>
  <si>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</si>
  <si>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</si>
  <si>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</si>
  <si>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</si>
  <si>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</si>
  <si>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</si>
  <si>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</si>
  <si>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</si>
  <si>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</si>
  <si>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</si>
  <si>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</si>
  <si>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</si>
  <si>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</si>
  <si>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</si>
  <si>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</si>
  <si>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</si>
  <si>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</si>
  <si>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</si>
  <si>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</si>
  <si>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</si>
  <si>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</si>
  <si>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</si>
  <si>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</si>
  <si>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</si>
  <si>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</si>
  <si>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</si>
  <si>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</si>
  <si>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</si>
  <si>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</si>
  <si>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</si>
  <si>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</si>
  <si>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</si>
  <si>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</si>
  <si>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</si>
  <si>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</si>
  <si>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</si>
  <si>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</si>
  <si>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</si>
  <si>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</si>
  <si>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</si>
  <si>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</si>
  <si>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</si>
  <si>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</si>
  <si>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</si>
  <si>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</si>
  <si>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</si>
  <si>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</si>
  <si>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</si>
  <si>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</si>
  <si>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</si>
  <si>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</si>
  <si>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</si>
  <si>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</si>
  <si>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</si>
  <si>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</si>
  <si>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</si>
  <si>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</si>
  <si>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</si>
  <si>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</si>
  <si>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</si>
  <si>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</si>
  <si>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</si>
  <si>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ｶﾏｶﾞﾔﾁｭｳﾌﾞｽﾎﾟｰﾂｼｮｳﾈﾝﾀﾞﾝ</t>
    <phoneticPr fontId="2"/>
  </si>
  <si>
    <t>鎌ケ谷中部スポーツ少年団</t>
    <phoneticPr fontId="2"/>
  </si>
  <si>
    <t>鎌ケ谷市</t>
    <rPh sb="0" eb="4">
      <t>カマガヤシ</t>
    </rPh>
    <phoneticPr fontId="2"/>
  </si>
  <si>
    <t>アーバンパークライン</t>
    <phoneticPr fontId="2"/>
  </si>
  <si>
    <t>鎌ケ谷駅</t>
    <rPh sb="0" eb="3">
      <t>カマガヤ</t>
    </rPh>
    <rPh sb="3" eb="4">
      <t>エキ</t>
    </rPh>
    <phoneticPr fontId="2"/>
  </si>
  <si>
    <t>ﾆｼﾜｷ</t>
    <phoneticPr fontId="2"/>
  </si>
  <si>
    <t>ｴｲｼﾞ</t>
    <phoneticPr fontId="2"/>
  </si>
  <si>
    <t>西脇</t>
    <phoneticPr fontId="2"/>
  </si>
  <si>
    <t>英次</t>
    <phoneticPr fontId="2"/>
  </si>
  <si>
    <t>ﾏｾ</t>
    <phoneticPr fontId="2"/>
  </si>
  <si>
    <t>ﾄﾓｺ</t>
    <phoneticPr fontId="2"/>
  </si>
  <si>
    <t>間瀬</t>
    <rPh sb="0" eb="2">
      <t>マセ</t>
    </rPh>
    <phoneticPr fontId="2"/>
  </si>
  <si>
    <t>とも子</t>
    <rPh sb="2" eb="3">
      <t>コ</t>
    </rPh>
    <phoneticPr fontId="2"/>
  </si>
  <si>
    <t>ｲﾉｸﾁ</t>
    <phoneticPr fontId="2"/>
  </si>
  <si>
    <t>ﾕｷｺ</t>
    <phoneticPr fontId="2"/>
  </si>
  <si>
    <t>井口</t>
    <phoneticPr fontId="2"/>
  </si>
  <si>
    <t>有希子</t>
    <phoneticPr fontId="2"/>
  </si>
  <si>
    <t>鎌ケ谷市道野辺中央４－１２－３２</t>
    <rPh sb="0" eb="4">
      <t>カマガヤシ</t>
    </rPh>
    <rPh sb="4" eb="9">
      <t>ミチノベチュウオウ</t>
    </rPh>
    <phoneticPr fontId="2"/>
  </si>
  <si>
    <t>鎌ケ谷市東中沢４－９－１</t>
    <rPh sb="0" eb="4">
      <t>カマガヤシ</t>
    </rPh>
    <rPh sb="4" eb="5">
      <t>ヒガシ</t>
    </rPh>
    <rPh sb="5" eb="7">
      <t>ナカザワ</t>
    </rPh>
    <phoneticPr fontId="2"/>
  </si>
  <si>
    <t>白井市根３４２－１８０</t>
    <rPh sb="0" eb="2">
      <t>シロイ</t>
    </rPh>
    <rPh sb="2" eb="3">
      <t>シ</t>
    </rPh>
    <rPh sb="3" eb="4">
      <t>ネ</t>
    </rPh>
    <phoneticPr fontId="2"/>
  </si>
  <si>
    <t>０４７</t>
    <phoneticPr fontId="2"/>
  </si>
  <si>
    <t>４４６</t>
    <phoneticPr fontId="2"/>
  </si>
  <si>
    <t>１５５１</t>
    <phoneticPr fontId="2"/>
  </si>
  <si>
    <t>３４３５</t>
    <phoneticPr fontId="2"/>
  </si>
  <si>
    <t>０９０</t>
    <phoneticPr fontId="2"/>
  </si>
  <si>
    <t>９７７６</t>
    <phoneticPr fontId="2"/>
  </si>
  <si>
    <t>４２７</t>
    <phoneticPr fontId="2"/>
  </si>
  <si>
    <t>０６７１</t>
    <phoneticPr fontId="2"/>
  </si>
  <si>
    <t>２７３</t>
    <phoneticPr fontId="2"/>
  </si>
  <si>
    <t>０１１３</t>
    <phoneticPr fontId="2"/>
  </si>
  <si>
    <t>２７０</t>
    <phoneticPr fontId="2"/>
  </si>
  <si>
    <t>１４３１</t>
    <phoneticPr fontId="2"/>
  </si>
  <si>
    <r>
      <rPr>
        <sz val="16"/>
        <color rgb="FF000000"/>
        <rFont val="Calibri"/>
        <family val="2"/>
      </rPr>
      <t>0</t>
    </r>
    <r>
      <rPr>
        <sz val="16"/>
        <color indexed="8"/>
        <rFont val="Calibri"/>
        <family val="2"/>
      </rPr>
      <t>90</t>
    </r>
    <phoneticPr fontId="2"/>
  </si>
  <si>
    <t>0822</t>
    <phoneticPr fontId="2"/>
  </si>
  <si>
    <t>①</t>
    <phoneticPr fontId="2"/>
  </si>
  <si>
    <t>タナカ</t>
    <phoneticPr fontId="2"/>
  </si>
  <si>
    <t>ユズキ</t>
    <phoneticPr fontId="2"/>
  </si>
  <si>
    <t>中部小</t>
    <phoneticPr fontId="2"/>
  </si>
  <si>
    <t>田中</t>
    <rPh sb="0" eb="2">
      <t>タナカ</t>
    </rPh>
    <phoneticPr fontId="2"/>
  </si>
  <si>
    <t>柚希</t>
    <rPh sb="0" eb="2">
      <t>ユズキ</t>
    </rPh>
    <phoneticPr fontId="2"/>
  </si>
  <si>
    <t>イノクチ</t>
    <phoneticPr fontId="2"/>
  </si>
  <si>
    <t>アヤリ</t>
    <phoneticPr fontId="2"/>
  </si>
  <si>
    <t>白井三小</t>
    <phoneticPr fontId="2"/>
  </si>
  <si>
    <t>井口</t>
    <rPh sb="0" eb="2">
      <t>イノグチ</t>
    </rPh>
    <phoneticPr fontId="2"/>
  </si>
  <si>
    <t>綾梨</t>
    <phoneticPr fontId="2"/>
  </si>
  <si>
    <t>マセ</t>
    <phoneticPr fontId="2"/>
  </si>
  <si>
    <t>ナナミ</t>
    <phoneticPr fontId="2"/>
  </si>
  <si>
    <t>間瀬</t>
    <phoneticPr fontId="2"/>
  </si>
  <si>
    <t>ななみ</t>
    <phoneticPr fontId="2"/>
  </si>
  <si>
    <t>フクモト</t>
    <phoneticPr fontId="2"/>
  </si>
  <si>
    <t>サホ</t>
    <phoneticPr fontId="2"/>
  </si>
  <si>
    <t>福本</t>
    <phoneticPr fontId="2"/>
  </si>
  <si>
    <t>咲星</t>
    <phoneticPr fontId="2"/>
  </si>
  <si>
    <t>ミヤザワ</t>
    <phoneticPr fontId="2"/>
  </si>
  <si>
    <t>イオリ</t>
    <phoneticPr fontId="2"/>
  </si>
  <si>
    <t>鎌ケ谷小</t>
    <phoneticPr fontId="2"/>
  </si>
  <si>
    <t>宮澤</t>
    <phoneticPr fontId="2"/>
  </si>
  <si>
    <t>唯織</t>
    <phoneticPr fontId="2"/>
  </si>
  <si>
    <t>ヨコタ</t>
    <phoneticPr fontId="2"/>
  </si>
  <si>
    <t>タマキ</t>
    <phoneticPr fontId="2"/>
  </si>
  <si>
    <t>横田</t>
    <phoneticPr fontId="2"/>
  </si>
  <si>
    <t>環</t>
    <phoneticPr fontId="2"/>
  </si>
  <si>
    <t>ナリマツ</t>
    <phoneticPr fontId="2"/>
  </si>
  <si>
    <t>チハナ</t>
    <phoneticPr fontId="2"/>
  </si>
  <si>
    <t>成松</t>
    <phoneticPr fontId="2"/>
  </si>
  <si>
    <t>千椛</t>
    <phoneticPr fontId="2"/>
  </si>
  <si>
    <t>ハタケヤマ</t>
    <phoneticPr fontId="2"/>
  </si>
  <si>
    <t>ミカ</t>
    <phoneticPr fontId="2"/>
  </si>
  <si>
    <t>畠山</t>
    <phoneticPr fontId="2"/>
  </si>
  <si>
    <t>珠榎</t>
    <phoneticPr fontId="2"/>
  </si>
  <si>
    <t>223SC22825</t>
    <phoneticPr fontId="2"/>
  </si>
  <si>
    <t>「心をひとつに」ボールを繋ぎ、勝利を目指します。
燃えろ！鎌ケ谷中部！！</t>
    <rPh sb="1" eb="2">
      <t>ココロ</t>
    </rPh>
    <rPh sb="12" eb="13">
      <t>ツナ</t>
    </rPh>
    <rPh sb="15" eb="17">
      <t>ショウリ</t>
    </rPh>
    <rPh sb="18" eb="20">
      <t>メザ</t>
    </rPh>
    <rPh sb="25" eb="26">
      <t>モ</t>
    </rPh>
    <rPh sb="29" eb="32">
      <t>カマガヤ</t>
    </rPh>
    <rPh sb="32" eb="34">
      <t>チュウブ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</si>
</sst>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0"/>
      <color rgb="FF000000"/>
      <name val="ＭＳ ゴシック"/>
      <family val="1"/>
      <charset val="128"/>
    </font>
    <font>
      <sz val="8"/>
      <color rgb="FF000000"/>
      <name val="ＭＳ ゴシック"/>
      <family val="1"/>
      <charset val="128"/>
    </font>
    <font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8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2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22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22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22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center" vertical="center"/>
      <protection locked="0"/>
    </xf>
    <xf numFmtId="0" fontId="22" fillId="0" borderId="79" xfId="0" applyFont="1" applyBorder="1" applyAlignment="1" applyProtection="1">
      <alignment horizontal="center" vertical="center"/>
      <protection locked="0"/>
    </xf>
    <xf numFmtId="0" fontId="22" fillId="0" borderId="77" xfId="0" applyFont="1" applyBorder="1" applyAlignment="1" applyProtection="1">
      <alignment horizontal="center" vertical="center"/>
      <protection locked="0"/>
    </xf>
    <xf numFmtId="0" fontId="22" fillId="0" borderId="4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22" fillId="0" borderId="81" xfId="0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C58B9199-D895-4586-A048-7E822086B82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26942E28-804F-438F-86AA-D55B8A0C6AD1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830948EE-5D8D-4B86-8075-12718F9886DE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D48199DF-9C37-45E6-ACA7-5ED0FCF96A67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63FFD846-FF2E-44B1-BAC9-C947B644E3D8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9996DDBE-6ACD-4F51-BB3E-B16CEB89614B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2" t="s">
        <v>115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</row>
    <row r="2" spans="1:51" ht="14.45" customHeight="1">
      <c r="A2" s="224" t="s">
        <v>121</v>
      </c>
      <c r="B2" s="225"/>
      <c r="C2" s="226" t="s">
        <v>132</v>
      </c>
      <c r="D2" s="227"/>
      <c r="E2" s="227"/>
      <c r="F2" s="227"/>
      <c r="G2" s="227"/>
      <c r="H2" s="227"/>
      <c r="I2" s="228"/>
      <c r="J2" s="67" t="s">
        <v>119</v>
      </c>
      <c r="K2" s="68"/>
      <c r="L2" s="68"/>
      <c r="M2" s="68"/>
      <c r="N2" s="68"/>
      <c r="O2" s="69"/>
      <c r="P2" s="67" t="s">
        <v>97</v>
      </c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223" t="s">
        <v>101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67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29" t="s">
        <v>122</v>
      </c>
      <c r="B3" s="230"/>
      <c r="C3" s="231" t="s">
        <v>133</v>
      </c>
      <c r="D3" s="232"/>
      <c r="E3" s="232"/>
      <c r="F3" s="232"/>
      <c r="G3" s="232"/>
      <c r="H3" s="232"/>
      <c r="I3" s="233"/>
      <c r="J3" s="64" t="s">
        <v>91</v>
      </c>
      <c r="K3" s="65"/>
      <c r="L3" s="65"/>
      <c r="M3" s="65"/>
      <c r="N3" s="65"/>
      <c r="O3" s="66"/>
      <c r="P3" s="221" t="s">
        <v>134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110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4" t="s">
        <v>123</v>
      </c>
      <c r="B4" s="85"/>
      <c r="C4" s="74">
        <v>430150895</v>
      </c>
      <c r="D4" s="75"/>
      <c r="E4" s="75"/>
      <c r="F4" s="75"/>
      <c r="G4" s="75"/>
      <c r="H4" s="75"/>
      <c r="I4" s="76"/>
      <c r="J4" s="95" t="s">
        <v>117</v>
      </c>
      <c r="K4" s="96"/>
      <c r="L4" s="96"/>
      <c r="M4" s="96"/>
      <c r="N4" s="96"/>
      <c r="O4" s="97"/>
      <c r="P4" s="209" t="s">
        <v>94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6" t="s">
        <v>116</v>
      </c>
      <c r="B5" s="87"/>
      <c r="C5" s="77"/>
      <c r="D5" s="78"/>
      <c r="E5" s="78"/>
      <c r="F5" s="78"/>
      <c r="G5" s="78"/>
      <c r="H5" s="78"/>
      <c r="I5" s="79"/>
      <c r="J5" s="151"/>
      <c r="K5" s="151"/>
      <c r="L5" s="151"/>
      <c r="M5" s="151"/>
      <c r="N5" s="151"/>
      <c r="O5" s="151"/>
      <c r="P5" s="211" t="s">
        <v>135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136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36"/>
      <c r="AV5" s="23" t="s">
        <v>93</v>
      </c>
      <c r="AW5" t="s">
        <v>118</v>
      </c>
    </row>
    <row r="6" spans="1:51" ht="22.5" customHeight="1">
      <c r="A6" s="80" t="s">
        <v>80</v>
      </c>
      <c r="B6" s="81"/>
      <c r="C6" s="243" t="s">
        <v>107</v>
      </c>
      <c r="D6" s="244"/>
      <c r="E6" s="216" t="s">
        <v>108</v>
      </c>
      <c r="F6" s="217"/>
      <c r="G6" s="72" t="s">
        <v>81</v>
      </c>
      <c r="H6" s="72"/>
      <c r="I6" s="72"/>
      <c r="J6" s="72" t="s">
        <v>2</v>
      </c>
      <c r="K6" s="72"/>
      <c r="L6" s="72"/>
      <c r="M6" s="72" t="s">
        <v>3</v>
      </c>
      <c r="N6" s="72"/>
      <c r="O6" s="72"/>
      <c r="P6" s="210" t="s">
        <v>95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96</v>
      </c>
      <c r="AL6" s="220"/>
      <c r="AM6" s="220"/>
      <c r="AN6" s="220"/>
      <c r="AO6" s="220"/>
      <c r="AP6" s="220"/>
      <c r="AQ6" s="220"/>
      <c r="AR6" s="220"/>
      <c r="AS6" s="220"/>
      <c r="AT6" s="37" t="s">
        <v>124</v>
      </c>
    </row>
    <row r="7" spans="1:51" ht="13.5" customHeight="1">
      <c r="A7" s="80"/>
      <c r="B7" s="81"/>
      <c r="C7" s="169" t="s">
        <v>137</v>
      </c>
      <c r="D7" s="130"/>
      <c r="E7" s="93" t="s">
        <v>138</v>
      </c>
      <c r="F7" s="94"/>
      <c r="G7" s="73">
        <v>518760908</v>
      </c>
      <c r="H7" s="73"/>
      <c r="I7" s="73"/>
      <c r="J7" s="73">
        <v>16935</v>
      </c>
      <c r="K7" s="73"/>
      <c r="L7" s="73"/>
      <c r="M7" s="73"/>
      <c r="N7" s="73"/>
      <c r="O7" s="73"/>
      <c r="P7" s="70" t="s">
        <v>7</v>
      </c>
      <c r="Q7" s="71"/>
      <c r="R7" s="90" t="s">
        <v>160</v>
      </c>
      <c r="S7" s="91"/>
      <c r="T7" s="91"/>
      <c r="U7" s="91"/>
      <c r="V7" s="30" t="s">
        <v>8</v>
      </c>
      <c r="W7" s="88" t="s">
        <v>161</v>
      </c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38" t="s">
        <v>9</v>
      </c>
      <c r="AL7" s="156" t="s">
        <v>152</v>
      </c>
      <c r="AM7" s="157"/>
      <c r="AN7" s="157"/>
      <c r="AO7" s="157"/>
      <c r="AP7" s="157"/>
      <c r="AQ7" s="157"/>
      <c r="AR7" s="157"/>
      <c r="AS7" s="39" t="s">
        <v>10</v>
      </c>
      <c r="AT7" s="270">
        <v>75</v>
      </c>
    </row>
    <row r="8" spans="1:51" ht="18" customHeight="1">
      <c r="A8" s="80"/>
      <c r="B8" s="81"/>
      <c r="C8" s="165" t="s">
        <v>139</v>
      </c>
      <c r="D8" s="133"/>
      <c r="E8" s="164" t="s">
        <v>140</v>
      </c>
      <c r="F8" s="134"/>
      <c r="G8" s="73"/>
      <c r="H8" s="73"/>
      <c r="I8" s="73"/>
      <c r="J8" s="73"/>
      <c r="K8" s="73"/>
      <c r="L8" s="73"/>
      <c r="M8" s="73"/>
      <c r="N8" s="73"/>
      <c r="O8" s="73"/>
      <c r="P8" s="158" t="s">
        <v>149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60" t="s">
        <v>153</v>
      </c>
      <c r="AL8" s="161"/>
      <c r="AM8" s="161"/>
      <c r="AN8" s="161"/>
      <c r="AO8" s="40" t="s">
        <v>11</v>
      </c>
      <c r="AP8" s="162" t="s">
        <v>154</v>
      </c>
      <c r="AQ8" s="161"/>
      <c r="AR8" s="161"/>
      <c r="AS8" s="163"/>
      <c r="AT8" s="270"/>
    </row>
    <row r="9" spans="1:51" ht="14.45" customHeight="1">
      <c r="A9" s="80" t="s">
        <v>82</v>
      </c>
      <c r="B9" s="81"/>
      <c r="C9" s="169" t="s">
        <v>141</v>
      </c>
      <c r="D9" s="130"/>
      <c r="E9" s="93" t="s">
        <v>142</v>
      </c>
      <c r="F9" s="94"/>
      <c r="G9" s="73">
        <v>523133940</v>
      </c>
      <c r="H9" s="73"/>
      <c r="I9" s="73"/>
      <c r="J9" s="73"/>
      <c r="K9" s="73"/>
      <c r="L9" s="73"/>
      <c r="M9" s="73" t="s">
        <v>202</v>
      </c>
      <c r="N9" s="73"/>
      <c r="O9" s="73"/>
      <c r="P9" s="70" t="s">
        <v>7</v>
      </c>
      <c r="Q9" s="71"/>
      <c r="R9" s="90" t="s">
        <v>160</v>
      </c>
      <c r="S9" s="91"/>
      <c r="T9" s="91"/>
      <c r="U9" s="91"/>
      <c r="V9" s="30" t="s">
        <v>8</v>
      </c>
      <c r="W9" s="88" t="s">
        <v>161</v>
      </c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38" t="s">
        <v>125</v>
      </c>
      <c r="AL9" s="156" t="s">
        <v>156</v>
      </c>
      <c r="AM9" s="157"/>
      <c r="AN9" s="157"/>
      <c r="AO9" s="157"/>
      <c r="AP9" s="157"/>
      <c r="AQ9" s="157"/>
      <c r="AR9" s="157"/>
      <c r="AS9" s="39" t="s">
        <v>126</v>
      </c>
      <c r="AT9" s="271">
        <v>48</v>
      </c>
    </row>
    <row r="10" spans="1:51" ht="18" customHeight="1">
      <c r="A10" s="80"/>
      <c r="B10" s="81"/>
      <c r="C10" s="165" t="s">
        <v>143</v>
      </c>
      <c r="D10" s="133"/>
      <c r="E10" s="164" t="s">
        <v>144</v>
      </c>
      <c r="F10" s="134"/>
      <c r="G10" s="73"/>
      <c r="H10" s="73"/>
      <c r="I10" s="73"/>
      <c r="J10" s="73"/>
      <c r="K10" s="73"/>
      <c r="L10" s="73"/>
      <c r="M10" s="73"/>
      <c r="N10" s="73"/>
      <c r="O10" s="73"/>
      <c r="P10" s="158" t="s">
        <v>150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60" t="s">
        <v>155</v>
      </c>
      <c r="AL10" s="161"/>
      <c r="AM10" s="161"/>
      <c r="AN10" s="161"/>
      <c r="AO10" s="40" t="s">
        <v>127</v>
      </c>
      <c r="AP10" s="162" t="s">
        <v>157</v>
      </c>
      <c r="AQ10" s="161"/>
      <c r="AR10" s="161"/>
      <c r="AS10" s="163"/>
      <c r="AT10" s="271"/>
    </row>
    <row r="11" spans="1:51" ht="14.45" customHeight="1">
      <c r="A11" s="80" t="s">
        <v>83</v>
      </c>
      <c r="B11" s="81"/>
      <c r="C11" s="169" t="s">
        <v>145</v>
      </c>
      <c r="D11" s="130"/>
      <c r="E11" s="93" t="s">
        <v>146</v>
      </c>
      <c r="F11" s="94"/>
      <c r="G11" s="73">
        <v>518795153</v>
      </c>
      <c r="H11" s="73"/>
      <c r="I11" s="73"/>
      <c r="J11" s="73"/>
      <c r="K11" s="73"/>
      <c r="L11" s="73"/>
      <c r="M11" s="73">
        <v>497110</v>
      </c>
      <c r="N11" s="73"/>
      <c r="O11" s="73"/>
      <c r="P11" s="70" t="s">
        <v>7</v>
      </c>
      <c r="Q11" s="71"/>
      <c r="R11" s="90" t="s">
        <v>162</v>
      </c>
      <c r="S11" s="91"/>
      <c r="T11" s="91"/>
      <c r="U11" s="91"/>
      <c r="V11" s="30" t="s">
        <v>8</v>
      </c>
      <c r="W11" s="88" t="s">
        <v>163</v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92"/>
      <c r="AK11" s="38" t="s">
        <v>125</v>
      </c>
      <c r="AL11" s="156" t="s">
        <v>152</v>
      </c>
      <c r="AM11" s="157"/>
      <c r="AN11" s="157"/>
      <c r="AO11" s="157"/>
      <c r="AP11" s="157"/>
      <c r="AQ11" s="157"/>
      <c r="AR11" s="157"/>
      <c r="AS11" s="39" t="s">
        <v>126</v>
      </c>
      <c r="AT11" s="271">
        <v>44</v>
      </c>
    </row>
    <row r="12" spans="1:51" ht="18" customHeight="1">
      <c r="A12" s="80"/>
      <c r="B12" s="81"/>
      <c r="C12" s="165" t="s">
        <v>147</v>
      </c>
      <c r="D12" s="133"/>
      <c r="E12" s="164" t="s">
        <v>148</v>
      </c>
      <c r="F12" s="134"/>
      <c r="G12" s="73"/>
      <c r="H12" s="73"/>
      <c r="I12" s="73"/>
      <c r="J12" s="73"/>
      <c r="K12" s="73"/>
      <c r="L12" s="73"/>
      <c r="M12" s="73"/>
      <c r="N12" s="73"/>
      <c r="O12" s="73"/>
      <c r="P12" s="158" t="s">
        <v>151</v>
      </c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218"/>
      <c r="AK12" s="160" t="s">
        <v>158</v>
      </c>
      <c r="AL12" s="161"/>
      <c r="AM12" s="161"/>
      <c r="AN12" s="161"/>
      <c r="AO12" s="40" t="s">
        <v>127</v>
      </c>
      <c r="AP12" s="162" t="s">
        <v>159</v>
      </c>
      <c r="AQ12" s="161"/>
      <c r="AR12" s="161"/>
      <c r="AS12" s="163"/>
      <c r="AT12" s="271"/>
    </row>
    <row r="13" spans="1:51" ht="15" customHeight="1">
      <c r="A13" s="80" t="s">
        <v>84</v>
      </c>
      <c r="B13" s="81"/>
      <c r="C13" s="169" t="s">
        <v>137</v>
      </c>
      <c r="D13" s="130"/>
      <c r="E13" s="93" t="s">
        <v>138</v>
      </c>
      <c r="F13" s="94"/>
      <c r="G13" s="131"/>
      <c r="H13" s="131"/>
      <c r="I13" s="131"/>
      <c r="J13" s="131"/>
      <c r="K13" s="131"/>
      <c r="L13" s="131"/>
      <c r="M13" s="131"/>
      <c r="N13" s="131"/>
      <c r="O13" s="131"/>
      <c r="P13" s="25"/>
      <c r="Q13" s="26"/>
      <c r="R13" s="203"/>
      <c r="S13" s="203"/>
      <c r="T13" s="203"/>
      <c r="U13" s="203"/>
      <c r="V13" s="2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41"/>
      <c r="AL13" s="196"/>
      <c r="AM13" s="196"/>
      <c r="AN13" s="196"/>
      <c r="AO13" s="196"/>
      <c r="AP13" s="196"/>
      <c r="AQ13" s="196"/>
      <c r="AR13" s="196"/>
      <c r="AS13" s="42"/>
      <c r="AT13" s="272"/>
    </row>
    <row r="14" spans="1:51" ht="18" customHeight="1">
      <c r="A14" s="80"/>
      <c r="B14" s="81"/>
      <c r="C14" s="165" t="s">
        <v>139</v>
      </c>
      <c r="D14" s="133"/>
      <c r="E14" s="164" t="s">
        <v>140</v>
      </c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43"/>
      <c r="AP14" s="201"/>
      <c r="AQ14" s="201"/>
      <c r="AR14" s="201"/>
      <c r="AS14" s="202"/>
      <c r="AT14" s="272"/>
    </row>
    <row r="15" spans="1:51" ht="15" customHeight="1">
      <c r="A15" s="150" t="s">
        <v>98</v>
      </c>
      <c r="B15" s="81"/>
      <c r="C15" s="169" t="s">
        <v>137</v>
      </c>
      <c r="D15" s="130"/>
      <c r="E15" s="93" t="s">
        <v>138</v>
      </c>
      <c r="F15" s="94"/>
      <c r="G15" s="131"/>
      <c r="H15" s="131"/>
      <c r="I15" s="131"/>
      <c r="J15" s="131"/>
      <c r="K15" s="131"/>
      <c r="L15" s="131"/>
      <c r="M15" s="131"/>
      <c r="N15" s="131"/>
      <c r="O15" s="131"/>
      <c r="P15" s="70" t="s">
        <v>7</v>
      </c>
      <c r="Q15" s="71"/>
      <c r="R15" s="90" t="s">
        <v>160</v>
      </c>
      <c r="S15" s="91"/>
      <c r="T15" s="91"/>
      <c r="U15" s="91"/>
      <c r="V15" s="29" t="s">
        <v>8</v>
      </c>
      <c r="W15" s="88" t="s">
        <v>161</v>
      </c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38" t="s">
        <v>125</v>
      </c>
      <c r="AL15" s="156" t="s">
        <v>152</v>
      </c>
      <c r="AM15" s="157"/>
      <c r="AN15" s="157"/>
      <c r="AO15" s="157"/>
      <c r="AP15" s="157"/>
      <c r="AQ15" s="157"/>
      <c r="AR15" s="157"/>
      <c r="AS15" s="39" t="s">
        <v>126</v>
      </c>
      <c r="AT15" s="270">
        <v>75</v>
      </c>
    </row>
    <row r="16" spans="1:51" ht="18" customHeight="1">
      <c r="A16" s="80"/>
      <c r="B16" s="81"/>
      <c r="C16" s="165" t="s">
        <v>139</v>
      </c>
      <c r="D16" s="133"/>
      <c r="E16" s="164" t="s">
        <v>140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58" t="s">
        <v>149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60" t="s">
        <v>153</v>
      </c>
      <c r="AL16" s="161"/>
      <c r="AM16" s="161"/>
      <c r="AN16" s="161"/>
      <c r="AO16" s="40" t="s">
        <v>127</v>
      </c>
      <c r="AP16" s="162" t="s">
        <v>154</v>
      </c>
      <c r="AQ16" s="161"/>
      <c r="AR16" s="161"/>
      <c r="AS16" s="163"/>
      <c r="AT16" s="270"/>
    </row>
    <row r="17" spans="1:46">
      <c r="A17" s="80" t="s">
        <v>0</v>
      </c>
      <c r="B17" s="81"/>
      <c r="C17" s="171" t="str">
        <f>IF(P16="","",P16)</f>
        <v>鎌ケ谷市道野辺中央４－１２－３２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0"/>
      <c r="B18" s="8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0" t="s">
        <v>1</v>
      </c>
      <c r="B19" s="81"/>
      <c r="C19" s="171" t="str">
        <f>IF(AL15="","",AL15&amp;"-"&amp;AK16&amp;"-"&amp;AP16)</f>
        <v>０４７-４４６-１５５１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0"/>
      <c r="B20" s="8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0" t="s">
        <v>85</v>
      </c>
      <c r="B21" s="81"/>
      <c r="C21" s="56" t="s">
        <v>164</v>
      </c>
      <c r="D21" s="57"/>
      <c r="E21" s="60">
        <v>2754</v>
      </c>
      <c r="F21" s="60"/>
      <c r="G21" s="57" t="s">
        <v>165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2"/>
      <c r="B22" s="83"/>
      <c r="C22" s="58"/>
      <c r="D22" s="59"/>
      <c r="E22" s="61"/>
      <c r="F22" s="61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48" t="s">
        <v>130</v>
      </c>
      <c r="B23" s="147" t="s">
        <v>86</v>
      </c>
      <c r="C23" s="172" t="s">
        <v>105</v>
      </c>
      <c r="D23" s="173"/>
      <c r="E23" s="174" t="s">
        <v>106</v>
      </c>
      <c r="F23" s="175"/>
      <c r="G23" s="147" t="s">
        <v>87</v>
      </c>
      <c r="H23" s="147"/>
      <c r="I23" s="147" t="s">
        <v>88</v>
      </c>
      <c r="J23" s="147"/>
      <c r="K23" s="147"/>
      <c r="L23" s="147"/>
      <c r="M23" s="147" t="s">
        <v>89</v>
      </c>
      <c r="N23" s="147"/>
      <c r="O23" s="147"/>
      <c r="P23" s="240" t="s">
        <v>99</v>
      </c>
      <c r="Q23" s="147"/>
      <c r="R23" s="147"/>
      <c r="S23" s="147"/>
      <c r="T23" s="2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9"/>
      <c r="B24" s="81"/>
      <c r="C24" s="182" t="s">
        <v>103</v>
      </c>
      <c r="D24" s="183"/>
      <c r="E24" s="184" t="s">
        <v>104</v>
      </c>
      <c r="F24" s="185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242"/>
      <c r="U24" s="1"/>
      <c r="V24" s="1"/>
      <c r="W24" s="1"/>
      <c r="X24" s="1"/>
      <c r="Y24" s="166" t="s">
        <v>100</v>
      </c>
      <c r="Z24" s="167"/>
      <c r="AA24" s="167"/>
      <c r="AB24" s="167"/>
      <c r="AC24" s="167"/>
      <c r="AD24" s="167"/>
      <c r="AE24" s="167"/>
      <c r="AF24" s="167"/>
      <c r="AG24" s="16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5">
        <v>1</v>
      </c>
      <c r="B25" s="170" t="s">
        <v>166</v>
      </c>
      <c r="C25" s="169" t="s">
        <v>167</v>
      </c>
      <c r="D25" s="130"/>
      <c r="E25" s="93" t="s">
        <v>168</v>
      </c>
      <c r="F25" s="94"/>
      <c r="G25" s="98">
        <v>6</v>
      </c>
      <c r="H25" s="100"/>
      <c r="I25" s="119" t="s">
        <v>169</v>
      </c>
      <c r="J25" s="99"/>
      <c r="K25" s="99"/>
      <c r="L25" s="100"/>
      <c r="M25" s="98">
        <v>519573323</v>
      </c>
      <c r="N25" s="99"/>
      <c r="O25" s="100"/>
      <c r="P25" s="98">
        <v>149</v>
      </c>
      <c r="Q25" s="99"/>
      <c r="R25" s="99"/>
      <c r="S25" s="99"/>
      <c r="T25" s="104"/>
      <c r="U25" s="1"/>
      <c r="V25" s="1"/>
      <c r="W25" s="1"/>
      <c r="X25" s="1"/>
      <c r="Y25" s="106">
        <v>10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6"/>
      <c r="B26" s="128"/>
      <c r="C26" s="165" t="s">
        <v>170</v>
      </c>
      <c r="D26" s="133"/>
      <c r="E26" s="164" t="s">
        <v>171</v>
      </c>
      <c r="F26" s="134"/>
      <c r="G26" s="101"/>
      <c r="H26" s="103"/>
      <c r="I26" s="101"/>
      <c r="J26" s="102"/>
      <c r="K26" s="102"/>
      <c r="L26" s="103"/>
      <c r="M26" s="101"/>
      <c r="N26" s="102"/>
      <c r="O26" s="103"/>
      <c r="P26" s="101"/>
      <c r="Q26" s="102"/>
      <c r="R26" s="102"/>
      <c r="S26" s="102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5">
        <v>2</v>
      </c>
      <c r="B27" s="127">
        <v>2</v>
      </c>
      <c r="C27" s="169" t="s">
        <v>172</v>
      </c>
      <c r="D27" s="130"/>
      <c r="E27" s="93" t="s">
        <v>173</v>
      </c>
      <c r="F27" s="94"/>
      <c r="G27" s="98">
        <v>6</v>
      </c>
      <c r="H27" s="100"/>
      <c r="I27" s="119" t="s">
        <v>174</v>
      </c>
      <c r="J27" s="99"/>
      <c r="K27" s="99"/>
      <c r="L27" s="100"/>
      <c r="M27" s="98">
        <v>519101465</v>
      </c>
      <c r="N27" s="99"/>
      <c r="O27" s="100"/>
      <c r="P27" s="98">
        <v>152</v>
      </c>
      <c r="Q27" s="99"/>
      <c r="R27" s="99"/>
      <c r="S27" s="99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6"/>
      <c r="B28" s="128"/>
      <c r="C28" s="165" t="s">
        <v>175</v>
      </c>
      <c r="D28" s="133"/>
      <c r="E28" s="164" t="s">
        <v>176</v>
      </c>
      <c r="F28" s="134"/>
      <c r="G28" s="101"/>
      <c r="H28" s="103"/>
      <c r="I28" s="101"/>
      <c r="J28" s="102"/>
      <c r="K28" s="102"/>
      <c r="L28" s="103"/>
      <c r="M28" s="101"/>
      <c r="N28" s="102"/>
      <c r="O28" s="103"/>
      <c r="P28" s="101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5">
        <v>3</v>
      </c>
      <c r="B29" s="127">
        <v>3</v>
      </c>
      <c r="C29" s="152" t="s">
        <v>177</v>
      </c>
      <c r="D29" s="153"/>
      <c r="E29" s="154" t="s">
        <v>178</v>
      </c>
      <c r="F29" s="155"/>
      <c r="G29" s="98">
        <v>6</v>
      </c>
      <c r="H29" s="100"/>
      <c r="I29" s="119" t="s">
        <v>169</v>
      </c>
      <c r="J29" s="120"/>
      <c r="K29" s="120"/>
      <c r="L29" s="121"/>
      <c r="M29" s="98">
        <v>519638305</v>
      </c>
      <c r="N29" s="99"/>
      <c r="O29" s="100"/>
      <c r="P29" s="98">
        <v>145</v>
      </c>
      <c r="Q29" s="99"/>
      <c r="R29" s="99"/>
      <c r="S29" s="99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6"/>
      <c r="B30" s="128"/>
      <c r="C30" s="143" t="s">
        <v>179</v>
      </c>
      <c r="D30" s="144"/>
      <c r="E30" s="145" t="s">
        <v>180</v>
      </c>
      <c r="F30" s="146"/>
      <c r="G30" s="101"/>
      <c r="H30" s="103"/>
      <c r="I30" s="122"/>
      <c r="J30" s="123"/>
      <c r="K30" s="123"/>
      <c r="L30" s="124"/>
      <c r="M30" s="101"/>
      <c r="N30" s="102"/>
      <c r="O30" s="103"/>
      <c r="P30" s="101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5">
        <v>4</v>
      </c>
      <c r="B31" s="127">
        <v>4</v>
      </c>
      <c r="C31" s="152" t="s">
        <v>181</v>
      </c>
      <c r="D31" s="153"/>
      <c r="E31" s="154" t="s">
        <v>182</v>
      </c>
      <c r="F31" s="155"/>
      <c r="G31" s="98">
        <v>6</v>
      </c>
      <c r="H31" s="100"/>
      <c r="I31" s="119" t="s">
        <v>169</v>
      </c>
      <c r="J31" s="120"/>
      <c r="K31" s="120"/>
      <c r="L31" s="121"/>
      <c r="M31" s="98">
        <v>519851438</v>
      </c>
      <c r="N31" s="99"/>
      <c r="O31" s="100"/>
      <c r="P31" s="98">
        <v>148</v>
      </c>
      <c r="Q31" s="99"/>
      <c r="R31" s="99"/>
      <c r="S31" s="99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6"/>
      <c r="B32" s="128"/>
      <c r="C32" s="143" t="s">
        <v>183</v>
      </c>
      <c r="D32" s="144"/>
      <c r="E32" s="145" t="s">
        <v>184</v>
      </c>
      <c r="F32" s="146"/>
      <c r="G32" s="101"/>
      <c r="H32" s="103"/>
      <c r="I32" s="122"/>
      <c r="J32" s="123"/>
      <c r="K32" s="123"/>
      <c r="L32" s="124"/>
      <c r="M32" s="101"/>
      <c r="N32" s="102"/>
      <c r="O32" s="103"/>
      <c r="P32" s="101"/>
      <c r="Q32" s="102"/>
      <c r="R32" s="102"/>
      <c r="S32" s="102"/>
      <c r="T32" s="105"/>
      <c r="U32" s="1"/>
      <c r="V32" s="1"/>
      <c r="W32" s="1"/>
      <c r="X32" s="1"/>
      <c r="Y32" s="166" t="s">
        <v>129</v>
      </c>
      <c r="Z32" s="167"/>
      <c r="AA32" s="167"/>
      <c r="AB32" s="167"/>
      <c r="AC32" s="167"/>
      <c r="AD32" s="167"/>
      <c r="AE32" s="167"/>
      <c r="AF32" s="167"/>
      <c r="AG32" s="16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5">
        <v>5</v>
      </c>
      <c r="B33" s="127">
        <v>5</v>
      </c>
      <c r="C33" s="152" t="s">
        <v>185</v>
      </c>
      <c r="D33" s="153"/>
      <c r="E33" s="154" t="s">
        <v>186</v>
      </c>
      <c r="F33" s="155"/>
      <c r="G33" s="98">
        <v>6</v>
      </c>
      <c r="H33" s="100"/>
      <c r="I33" s="119" t="s">
        <v>187</v>
      </c>
      <c r="J33" s="120"/>
      <c r="K33" s="120"/>
      <c r="L33" s="121"/>
      <c r="M33" s="98">
        <v>522365007</v>
      </c>
      <c r="N33" s="99"/>
      <c r="O33" s="100"/>
      <c r="P33" s="98">
        <v>155</v>
      </c>
      <c r="Q33" s="99"/>
      <c r="R33" s="99"/>
      <c r="S33" s="99"/>
      <c r="T33" s="104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6"/>
      <c r="B34" s="128"/>
      <c r="C34" s="143" t="s">
        <v>188</v>
      </c>
      <c r="D34" s="144"/>
      <c r="E34" s="145" t="s">
        <v>189</v>
      </c>
      <c r="F34" s="146"/>
      <c r="G34" s="101"/>
      <c r="H34" s="103"/>
      <c r="I34" s="122"/>
      <c r="J34" s="123"/>
      <c r="K34" s="123"/>
      <c r="L34" s="124"/>
      <c r="M34" s="101"/>
      <c r="N34" s="102"/>
      <c r="O34" s="103"/>
      <c r="P34" s="101"/>
      <c r="Q34" s="102"/>
      <c r="R34" s="102"/>
      <c r="S34" s="102"/>
      <c r="T34" s="105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5">
        <v>6</v>
      </c>
      <c r="B35" s="127">
        <v>6</v>
      </c>
      <c r="C35" s="152" t="s">
        <v>190</v>
      </c>
      <c r="D35" s="153"/>
      <c r="E35" s="154" t="s">
        <v>191</v>
      </c>
      <c r="F35" s="155"/>
      <c r="G35" s="98">
        <v>5</v>
      </c>
      <c r="H35" s="100"/>
      <c r="I35" s="119" t="s">
        <v>187</v>
      </c>
      <c r="J35" s="120"/>
      <c r="K35" s="120"/>
      <c r="L35" s="121"/>
      <c r="M35" s="98">
        <v>520297263</v>
      </c>
      <c r="N35" s="99"/>
      <c r="O35" s="100"/>
      <c r="P35" s="98">
        <v>154</v>
      </c>
      <c r="Q35" s="99"/>
      <c r="R35" s="99"/>
      <c r="S35" s="99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6"/>
      <c r="B36" s="128"/>
      <c r="C36" s="143" t="s">
        <v>192</v>
      </c>
      <c r="D36" s="144"/>
      <c r="E36" s="145" t="s">
        <v>193</v>
      </c>
      <c r="F36" s="146"/>
      <c r="G36" s="101"/>
      <c r="H36" s="103"/>
      <c r="I36" s="122"/>
      <c r="J36" s="123"/>
      <c r="K36" s="123"/>
      <c r="L36" s="124"/>
      <c r="M36" s="101"/>
      <c r="N36" s="102"/>
      <c r="O36" s="103"/>
      <c r="P36" s="101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5">
        <v>7</v>
      </c>
      <c r="B37" s="127">
        <v>7</v>
      </c>
      <c r="C37" s="152" t="s">
        <v>194</v>
      </c>
      <c r="D37" s="153"/>
      <c r="E37" s="154" t="s">
        <v>195</v>
      </c>
      <c r="F37" s="155"/>
      <c r="G37" s="98">
        <v>5</v>
      </c>
      <c r="H37" s="100"/>
      <c r="I37" s="119" t="s">
        <v>187</v>
      </c>
      <c r="J37" s="120"/>
      <c r="K37" s="120"/>
      <c r="L37" s="121"/>
      <c r="M37" s="98">
        <v>521661216</v>
      </c>
      <c r="N37" s="99"/>
      <c r="O37" s="100"/>
      <c r="P37" s="98">
        <v>139</v>
      </c>
      <c r="Q37" s="99"/>
      <c r="R37" s="99"/>
      <c r="S37" s="99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6"/>
      <c r="B38" s="128"/>
      <c r="C38" s="143" t="s">
        <v>196</v>
      </c>
      <c r="D38" s="144"/>
      <c r="E38" s="145" t="s">
        <v>197</v>
      </c>
      <c r="F38" s="146"/>
      <c r="G38" s="101"/>
      <c r="H38" s="103"/>
      <c r="I38" s="122"/>
      <c r="J38" s="123"/>
      <c r="K38" s="123"/>
      <c r="L38" s="124"/>
      <c r="M38" s="101"/>
      <c r="N38" s="102"/>
      <c r="O38" s="103"/>
      <c r="P38" s="101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5">
        <v>8</v>
      </c>
      <c r="B39" s="127">
        <v>8</v>
      </c>
      <c r="C39" s="135" t="s">
        <v>198</v>
      </c>
      <c r="D39" s="136"/>
      <c r="E39" s="137" t="s">
        <v>199</v>
      </c>
      <c r="F39" s="138"/>
      <c r="G39" s="112">
        <v>4</v>
      </c>
      <c r="H39" s="114"/>
      <c r="I39" s="118" t="s">
        <v>174</v>
      </c>
      <c r="J39" s="113"/>
      <c r="K39" s="113"/>
      <c r="L39" s="114"/>
      <c r="M39" s="112">
        <v>521541112</v>
      </c>
      <c r="N39" s="113"/>
      <c r="O39" s="114"/>
      <c r="P39" s="98">
        <v>144</v>
      </c>
      <c r="Q39" s="99"/>
      <c r="R39" s="99"/>
      <c r="S39" s="99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6"/>
      <c r="B40" s="128"/>
      <c r="C40" s="139" t="s">
        <v>200</v>
      </c>
      <c r="D40" s="140"/>
      <c r="E40" s="141" t="s">
        <v>201</v>
      </c>
      <c r="F40" s="142"/>
      <c r="G40" s="115"/>
      <c r="H40" s="117"/>
      <c r="I40" s="115"/>
      <c r="J40" s="116"/>
      <c r="K40" s="116"/>
      <c r="L40" s="117"/>
      <c r="M40" s="115"/>
      <c r="N40" s="116"/>
      <c r="O40" s="117"/>
      <c r="P40" s="101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5">
        <v>9</v>
      </c>
      <c r="B41" s="127"/>
      <c r="C41" s="135"/>
      <c r="D41" s="136"/>
      <c r="E41" s="137"/>
      <c r="F41" s="138"/>
      <c r="G41" s="112"/>
      <c r="H41" s="114"/>
      <c r="I41" s="118"/>
      <c r="J41" s="113"/>
      <c r="K41" s="113"/>
      <c r="L41" s="114"/>
      <c r="M41" s="112"/>
      <c r="N41" s="113"/>
      <c r="O41" s="114"/>
      <c r="P41" s="98"/>
      <c r="Q41" s="99"/>
      <c r="R41" s="99"/>
      <c r="S41" s="99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6"/>
      <c r="B42" s="128"/>
      <c r="C42" s="139"/>
      <c r="D42" s="140"/>
      <c r="E42" s="141"/>
      <c r="F42" s="142"/>
      <c r="G42" s="115"/>
      <c r="H42" s="117"/>
      <c r="I42" s="115"/>
      <c r="J42" s="116"/>
      <c r="K42" s="116"/>
      <c r="L42" s="117"/>
      <c r="M42" s="115"/>
      <c r="N42" s="116"/>
      <c r="O42" s="117"/>
      <c r="P42" s="101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5">
        <v>10</v>
      </c>
      <c r="B43" s="127"/>
      <c r="C43" s="129"/>
      <c r="D43" s="130"/>
      <c r="E43" s="130"/>
      <c r="F43" s="94"/>
      <c r="G43" s="98"/>
      <c r="H43" s="100"/>
      <c r="I43" s="98"/>
      <c r="J43" s="99"/>
      <c r="K43" s="99"/>
      <c r="L43" s="100"/>
      <c r="M43" s="98"/>
      <c r="N43" s="99"/>
      <c r="O43" s="100"/>
      <c r="P43" s="98"/>
      <c r="Q43" s="99"/>
      <c r="R43" s="99"/>
      <c r="S43" s="99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6"/>
      <c r="B44" s="128"/>
      <c r="C44" s="132"/>
      <c r="D44" s="133"/>
      <c r="E44" s="133"/>
      <c r="F44" s="134"/>
      <c r="G44" s="101"/>
      <c r="H44" s="103"/>
      <c r="I44" s="101"/>
      <c r="J44" s="102"/>
      <c r="K44" s="102"/>
      <c r="L44" s="103"/>
      <c r="M44" s="101"/>
      <c r="N44" s="102"/>
      <c r="O44" s="103"/>
      <c r="P44" s="101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5">
        <v>11</v>
      </c>
      <c r="B45" s="127"/>
      <c r="C45" s="129"/>
      <c r="D45" s="130"/>
      <c r="E45" s="130"/>
      <c r="F45" s="94"/>
      <c r="G45" s="98"/>
      <c r="H45" s="100"/>
      <c r="I45" s="98"/>
      <c r="J45" s="99"/>
      <c r="K45" s="99"/>
      <c r="L45" s="100"/>
      <c r="M45" s="98"/>
      <c r="N45" s="99"/>
      <c r="O45" s="100"/>
      <c r="P45" s="98"/>
      <c r="Q45" s="99"/>
      <c r="R45" s="99"/>
      <c r="S45" s="99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6"/>
      <c r="B46" s="128"/>
      <c r="C46" s="132"/>
      <c r="D46" s="133"/>
      <c r="E46" s="133"/>
      <c r="F46" s="134"/>
      <c r="G46" s="101"/>
      <c r="H46" s="103"/>
      <c r="I46" s="101"/>
      <c r="J46" s="102"/>
      <c r="K46" s="102"/>
      <c r="L46" s="103"/>
      <c r="M46" s="101"/>
      <c r="N46" s="102"/>
      <c r="O46" s="103"/>
      <c r="P46" s="101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5">
        <v>12</v>
      </c>
      <c r="B47" s="127"/>
      <c r="C47" s="129"/>
      <c r="D47" s="130"/>
      <c r="E47" s="130"/>
      <c r="F47" s="94"/>
      <c r="G47" s="98"/>
      <c r="H47" s="100"/>
      <c r="I47" s="98"/>
      <c r="J47" s="99"/>
      <c r="K47" s="99"/>
      <c r="L47" s="100"/>
      <c r="M47" s="98"/>
      <c r="N47" s="99"/>
      <c r="O47" s="100"/>
      <c r="P47" s="98"/>
      <c r="Q47" s="99"/>
      <c r="R47" s="99"/>
      <c r="S47" s="99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0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0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2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102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204" t="s">
        <v>120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203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273">
        <f>LEN(A55)</f>
        <v>36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76" t="s">
        <v>12</v>
      </c>
      <c r="B1" s="27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76"/>
      <c r="B2" s="27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77" t="s">
        <v>19</v>
      </c>
      <c r="B4" s="278"/>
      <c r="C4" s="278"/>
      <c r="D4" s="278"/>
      <c r="E4" s="278"/>
      <c r="F4" s="278"/>
      <c r="G4" s="279"/>
      <c r="H4" s="5" t="s">
        <v>20</v>
      </c>
      <c r="I4" s="5" t="s">
        <v>21</v>
      </c>
      <c r="J4" s="280" t="s">
        <v>70</v>
      </c>
      <c r="K4" s="278"/>
      <c r="L4" s="278"/>
      <c r="M4" s="278"/>
      <c r="N4" s="278"/>
      <c r="O4" s="278"/>
      <c r="P4" s="278"/>
      <c r="Q4" s="279"/>
    </row>
    <row r="5" spans="1:41" ht="72" customHeight="1" thickBot="1">
      <c r="A5" s="281"/>
      <c r="B5" s="282"/>
      <c r="C5" s="282"/>
      <c r="D5" s="282"/>
      <c r="E5" s="282"/>
      <c r="F5" s="282"/>
      <c r="G5" s="283"/>
      <c r="H5" s="9" t="str">
        <f>IF(入力!J3="","",入力!J3)</f>
        <v>女子</v>
      </c>
      <c r="I5" s="9">
        <f>入力!Y25</f>
        <v>10</v>
      </c>
      <c r="J5" s="284"/>
      <c r="K5" s="285"/>
      <c r="L5" s="285"/>
      <c r="M5" s="285"/>
      <c r="N5" s="285"/>
      <c r="O5" s="285"/>
      <c r="P5" s="285"/>
      <c r="Q5" s="28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鎌ケ谷中部スポーツ少年団</v>
      </c>
      <c r="C7" s="13" t="str">
        <f>IF(入力!C2="","",入力!C2)</f>
        <v>ｶﾏｶﾞﾔﾁｭｳﾌﾞｽﾎﾟｰﾂｼｮｳﾈﾝﾀﾞﾝ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アーバンパークライン</v>
      </c>
      <c r="S7" s="13" t="str">
        <f>IF(入力!AE5="","",入力!AE5)</f>
        <v>鎌ケ谷駅</v>
      </c>
      <c r="T7" s="13"/>
      <c r="U7" s="13">
        <f>IF(入力!C4="","",入力!C4)</f>
        <v>430150895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西脇</v>
      </c>
      <c r="D16" s="13" t="str">
        <f>IF(入力!E8="","",入力!E8)</f>
        <v>英次</v>
      </c>
      <c r="E16" s="13" t="str">
        <f>IF(入力!C7="","",入力!C7)</f>
        <v>ﾆｼﾜｷ</v>
      </c>
      <c r="F16" s="13" t="str">
        <f>IF(入力!E7="","",入力!E7)</f>
        <v>ｴｲｼﾞ</v>
      </c>
      <c r="G16" s="13">
        <f>IF(入力!G7="","",入力!G7)</f>
        <v>518760908</v>
      </c>
      <c r="H16" s="13">
        <f>IF(入力!J7="","",入力!J7)</f>
        <v>16935</v>
      </c>
      <c r="I16" s="13" t="str">
        <f>IF(入力!M7="","",入力!M7)</f>
        <v/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０１１３</v>
      </c>
      <c r="T16" s="13" t="str">
        <f>IF(入力!P8="","",入力!P8)</f>
        <v>鎌ケ谷市道野辺中央４－１２－３２</v>
      </c>
      <c r="U16" s="13" t="str">
        <f>IF(入力!AL7="","",入力!AL7)</f>
        <v>０４７</v>
      </c>
      <c r="V16" s="13" t="str">
        <f>IF(入力!AK8="","",入力!AK8)</f>
        <v>４４６</v>
      </c>
      <c r="W16" s="13" t="str">
        <f>IF(入力!AP8="","",入力!AP8)</f>
        <v>１５５１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間瀬</v>
      </c>
      <c r="D17" s="13" t="str">
        <f>IF(入力!E10="","",入力!E10)</f>
        <v>とも子</v>
      </c>
      <c r="E17" s="13" t="str">
        <f>IF(入力!C9="","",入力!C9)</f>
        <v>ﾏｾ</v>
      </c>
      <c r="F17" s="13" t="str">
        <f>IF(入力!E9="","",入力!E9)</f>
        <v>ﾄﾓｺ</v>
      </c>
      <c r="G17" s="13">
        <f>IF(入力!G9="","",入力!G9)</f>
        <v>523133940</v>
      </c>
      <c r="H17" s="13" t="str">
        <f>IF(入力!J9="","",入力!J9)</f>
        <v/>
      </c>
      <c r="I17" s="13" t="str">
        <f>IF(入力!M9="","",入力!M9)</f>
        <v>223SC22825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０１１３</v>
      </c>
      <c r="T17" s="13" t="str">
        <f>IF(入力!P10="","",入力!P10)</f>
        <v>鎌ケ谷市東中沢４－９－１</v>
      </c>
      <c r="U17" s="13" t="str">
        <f>IF(入力!AL9="","",入力!AL9)</f>
        <v>０９０</v>
      </c>
      <c r="V17" s="13" t="str">
        <f>IF(入力!AK10="","",入力!AK10)</f>
        <v>３４３５</v>
      </c>
      <c r="W17" s="13" t="str">
        <f>IF(入力!AP10="","",入力!AP10)</f>
        <v>９７７６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井口</v>
      </c>
      <c r="D20" s="13" t="str">
        <f>IF(入力!E12="","",入力!E12)</f>
        <v>有希子</v>
      </c>
      <c r="E20" s="13" t="str">
        <f>IF(入力!C11="","",入力!C11)</f>
        <v>ｲﾉｸﾁ</v>
      </c>
      <c r="F20" s="13" t="str">
        <f>IF(入力!E11="","",入力!E11)</f>
        <v>ﾕｷｺ</v>
      </c>
      <c r="G20" s="13">
        <f>IF(入力!G11="","",入力!G11)</f>
        <v>518795153</v>
      </c>
      <c r="H20" s="13" t="str">
        <f>IF(入力!J11="","",入力!J11)</f>
        <v/>
      </c>
      <c r="I20" s="13">
        <f>IF(入力!M11="","",入力!M11)</f>
        <v>497110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２７０</v>
      </c>
      <c r="S20" s="13" t="str">
        <f>IF(入力!W11="","",入力!W11)</f>
        <v>１４３１</v>
      </c>
      <c r="T20" s="13" t="str">
        <f>IF(入力!P12="","",入力!P12)</f>
        <v>白井市根３４２－１８０</v>
      </c>
      <c r="U20" s="13" t="str">
        <f>IF(入力!AL11="","",入力!AL11)</f>
        <v>０４７</v>
      </c>
      <c r="V20" s="13" t="str">
        <f>IF(入力!AK12="","",入力!AK12)</f>
        <v>４２７</v>
      </c>
      <c r="W20" s="13" t="str">
        <f>IF(入力!AP12="","",入力!AP12)</f>
        <v>０６７１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西脇</v>
      </c>
      <c r="D22" s="13" t="str">
        <f>IF(入力!E16="","",入力!E16)</f>
        <v>英次</v>
      </c>
      <c r="E22" s="13" t="str">
        <f>IF(入力!C15="","",入力!C15)</f>
        <v>ﾆｼﾜｷ</v>
      </c>
      <c r="F22" s="13" t="str">
        <f>IF(入力!E15="","",入力!E15)</f>
        <v>ｴｲｼﾞ</v>
      </c>
      <c r="G22" s="13"/>
      <c r="H22" s="13"/>
      <c r="I22" s="13"/>
      <c r="J22" s="13"/>
      <c r="K22" s="13"/>
      <c r="L22" s="13">
        <f>IF(入力!AT15="","",入力!AT15)</f>
        <v>75</v>
      </c>
      <c r="M22" s="13"/>
      <c r="N22" s="13" t="str">
        <f>IF(入力!C21="","",入力!C21)</f>
        <v>090</v>
      </c>
      <c r="O22" s="13">
        <f>IF(入力!E21="","",入力!E21)</f>
        <v>2754</v>
      </c>
      <c r="P22" s="13" t="str">
        <f>IF(入力!G21="","",入力!G21)</f>
        <v>0822</v>
      </c>
      <c r="Q22" s="13"/>
      <c r="R22" s="13" t="str">
        <f>IF(入力!R15="","",入力!R15)</f>
        <v>２７３</v>
      </c>
      <c r="S22" s="13" t="str">
        <f>IF(入力!W15="","",入力!W15)</f>
        <v>０１１３</v>
      </c>
      <c r="T22" s="13" t="str">
        <f>IF(入力!P16="","",入力!P16)</f>
        <v>鎌ケ谷市道野辺中央４－１２－３２</v>
      </c>
      <c r="U22" s="13" t="str">
        <f>IF(入力!AL15="","",入力!AL15)</f>
        <v>０４７</v>
      </c>
      <c r="V22" s="13" t="str">
        <f>IF(入力!AK16="","",入力!AK16)</f>
        <v>４４６</v>
      </c>
      <c r="W22" s="13" t="str">
        <f>IF(入力!AP16="","",入力!AP16)</f>
        <v>１５５１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西脇</v>
      </c>
      <c r="D23" s="13" t="str">
        <f>IF(入力!$E$14="","",入力!$E$14)</f>
        <v>英次</v>
      </c>
      <c r="E23" s="13" t="str">
        <f>IF(入力!$C$13="","",入力!$C$13)</f>
        <v>ﾆｼﾜｷ</v>
      </c>
      <c r="F23" s="13" t="str">
        <f>IF(入力!$E$13="","",入力!$E$13)</f>
        <v>ｴｲｼﾞ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田中</v>
      </c>
      <c r="D24" s="54" t="str">
        <f>VLOOKUP($B$51,$A$53:$F$352,4)</f>
        <v>柚希</v>
      </c>
      <c r="E24" s="54" t="str">
        <f>VLOOKUP($B$51,$A$53:$F$352,5)</f>
        <v>タナカ</v>
      </c>
      <c r="F24" s="54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田中</v>
      </c>
      <c r="D53" s="13" t="str">
        <f>IF(入力!E26="","",入力!E26)</f>
        <v>柚希</v>
      </c>
      <c r="E53" s="13" t="str">
        <f>IF(入力!C25="","",入力!C25)</f>
        <v>タナカ</v>
      </c>
      <c r="F53" s="13" t="str">
        <f>IF(入力!E25="","",入力!E25)</f>
        <v>ユズキ</v>
      </c>
      <c r="G53" s="13">
        <f>IF(入力!M25="","",入力!M25)</f>
        <v>519573323</v>
      </c>
      <c r="H53" s="13" t="str">
        <f>IF(入力!I25="","",入力!I25)</f>
        <v>中部小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井口</v>
      </c>
      <c r="D54" s="13" t="str">
        <f>IF(入力!E28="","",入力!E28)</f>
        <v>綾梨</v>
      </c>
      <c r="E54" s="13" t="str">
        <f>IF(入力!C27="","",入力!C27)</f>
        <v>イノクチ</v>
      </c>
      <c r="F54" s="13" t="str">
        <f>IF(入力!E27="","",入力!E27)</f>
        <v>アヤリ</v>
      </c>
      <c r="G54" s="13">
        <f>IF(入力!M27="","",入力!M27)</f>
        <v>519101465</v>
      </c>
      <c r="H54" s="13" t="str">
        <f>IF(入力!I27="","",入力!I27)</f>
        <v>白井三小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間瀬</v>
      </c>
      <c r="D55" s="13" t="str">
        <f>IF(入力!E30="","",入力!E30)</f>
        <v>ななみ</v>
      </c>
      <c r="E55" s="13" t="str">
        <f>IF(入力!C29="","",入力!C29)</f>
        <v>マセ</v>
      </c>
      <c r="F55" s="13" t="str">
        <f>IF(入力!E29="","",入力!E29)</f>
        <v>ナナミ</v>
      </c>
      <c r="G55" s="13">
        <f>IF(入力!M29="","",入力!M29)</f>
        <v>519638305</v>
      </c>
      <c r="H55" s="13" t="str">
        <f>IF(入力!I29="","",入力!I29)</f>
        <v>中部小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福本</v>
      </c>
      <c r="D56" s="13" t="str">
        <f>IF(入力!E32="","",入力!E32)</f>
        <v>咲星</v>
      </c>
      <c r="E56" s="13" t="str">
        <f>IF(入力!C31="","",入力!C31)</f>
        <v>フクモト</v>
      </c>
      <c r="F56" s="13" t="str">
        <f>IF(入力!E31="","",入力!E31)</f>
        <v>サホ</v>
      </c>
      <c r="G56" s="13">
        <f>IF(入力!M31="","",入力!M31)</f>
        <v>519851438</v>
      </c>
      <c r="H56" s="13" t="str">
        <f>IF(入力!I31="","",入力!I31)</f>
        <v>中部小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宮澤</v>
      </c>
      <c r="D57" s="13" t="str">
        <f>IF(入力!E34="","",入力!E34)</f>
        <v>唯織</v>
      </c>
      <c r="E57" s="13" t="str">
        <f>IF(入力!C33="","",入力!C33)</f>
        <v>ミヤザワ</v>
      </c>
      <c r="F57" s="13" t="str">
        <f>IF(入力!E33="","",入力!E33)</f>
        <v>イオリ</v>
      </c>
      <c r="G57" s="13">
        <f>IF(入力!M33="","",入力!M33)</f>
        <v>522365007</v>
      </c>
      <c r="H57" s="13" t="str">
        <f>IF(入力!I33="","",入力!I33)</f>
        <v>鎌ケ谷小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横田</v>
      </c>
      <c r="D58" s="13" t="str">
        <f>IF(入力!E36="","",入力!E36)</f>
        <v>環</v>
      </c>
      <c r="E58" s="13" t="str">
        <f>IF(入力!C35="","",入力!C35)</f>
        <v>ヨコタ</v>
      </c>
      <c r="F58" s="13" t="str">
        <f>IF(入力!E35="","",入力!E35)</f>
        <v>タマキ</v>
      </c>
      <c r="G58" s="13">
        <f>IF(入力!M35="","",入力!M35)</f>
        <v>520297263</v>
      </c>
      <c r="H58" s="13" t="str">
        <f>IF(入力!I35="","",入力!I35)</f>
        <v>鎌ケ谷小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成松</v>
      </c>
      <c r="D59" s="13" t="str">
        <f>IF(入力!E38="","",入力!E38)</f>
        <v>千椛</v>
      </c>
      <c r="E59" s="13" t="str">
        <f>IF(入力!C37="","",入力!C37)</f>
        <v>ナリマツ</v>
      </c>
      <c r="F59" s="13" t="str">
        <f>IF(入力!E37="","",入力!E37)</f>
        <v>チハナ</v>
      </c>
      <c r="G59" s="13">
        <f>IF(入力!M37="","",入力!M37)</f>
        <v>521661216</v>
      </c>
      <c r="H59" s="13" t="str">
        <f>IF(入力!I37="","",入力!I37)</f>
        <v>鎌ケ谷小</v>
      </c>
      <c r="I59" s="13">
        <f>IF(入力!G37="","",入力!G37)</f>
        <v>5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畠山</v>
      </c>
      <c r="D60" s="13" t="str">
        <f>IF(入力!E40="","",入力!E40)</f>
        <v>珠榎</v>
      </c>
      <c r="E60" s="13" t="str">
        <f>IF(入力!C39="","",入力!C39)</f>
        <v>ハタケヤマ</v>
      </c>
      <c r="F60" s="13" t="str">
        <f>IF(入力!E39="","",入力!E39)</f>
        <v>ミカ</v>
      </c>
      <c r="G60" s="13">
        <f>IF(入力!M39="","",入力!M39)</f>
        <v>521541112</v>
      </c>
      <c r="H60" s="13" t="str">
        <f>IF(入力!I39="","",入力!I39)</f>
        <v>白井三小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2024-09-17T12:12:10Z</dcterms:modified>
</cp:coreProperties>
</file>