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00945F58-D02B-4FD6-AC4E-4AEB547FBB65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<sst xmlns="http://schemas.openxmlformats.org/spreadsheetml/2006/main" count="300" uniqueCount="239">
  <si>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</si>
  <si>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</si>
  <si>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</si>
  <si>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</si>
  <si>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</si>
  <si>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</si>
  <si>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</si>
  <si>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</si>
  <si>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</si>
  <si>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</si>
  <si>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</si>
  <si>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</si>
  <si>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</si>
  <si>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</si>
  <si>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</si>
  <si>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</si>
  <si>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</si>
  <si>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</si>
  <si>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</si>
  <si>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</si>
  <si>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</si>
  <si>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</si>
  <si>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</si>
  <si>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</si>
  <si>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</si>
  <si>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</si>
  <si>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</si>
  <si>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</si>
  <si>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</si>
  <si>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</si>
  <si>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</si>
  <si>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</si>
  <si>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</si>
  <si>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</si>
  <si>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</si>
  <si>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</si>
  <si>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</si>
  <si>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</si>
  <si>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</si>
  <si>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</si>
  <si>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</si>
  <si>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</si>
  <si>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</si>
  <si>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</si>
  <si>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</si>
  <si>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</si>
  <si>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</si>
  <si>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</si>
  <si>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</si>
  <si>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</si>
  <si>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</si>
  <si>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</si>
  <si>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</si>
  <si>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</si>
  <si>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</si>
  <si>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</si>
  <si>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</si>
  <si>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</si>
  <si>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</si>
  <si>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</si>
  <si>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</si>
  <si>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</si>
  <si>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</si>
  <si>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</si>
  <si>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</si>
  <si>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</si>
  <si>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</si>
  <si>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</si>
  <si>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</si>
  <si>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</si>
  <si>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</si>
  <si>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</si>
  <si>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</si>
  <si>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</si>
  <si>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</si>
  <si>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</si>
  <si>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</si>
  <si>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</si>
  <si>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</si>
  <si>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</si>
  <si>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</si>
  <si>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</si>
  <si>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</si>
  <si>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</si>
  <si>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</si>
  <si>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</si>
  <si>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</si>
  <si>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</si>
  <si>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</si>
  <si>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</si>
  <si>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</si>
  <si>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</si>
  <si>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</si>
  <si>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</si>
  <si>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</si>
  <si>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</si>
  <si>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</si>
  <si>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</si>
  <si>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</si>
  <si>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</si>
  <si>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</si>
  <si>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</si>
  <si>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</si>
  <si>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</si>
  <si>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</si>
  <si>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</si>
  <si>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</si>
  <si>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</si>
  <si>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</si>
  <si>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</si>
  <si>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</si>
  <si>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</si>
  <si>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</si>
  <si>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</si>
  <si>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</si>
  <si>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</si>
  <si>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</si>
  <si>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</si>
  <si>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</si>
  <si>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</si>
  <si>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</si>
  <si>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</si>
  <si>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</si>
  <si>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</si>
  <si>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</si>
  <si>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</si>
  <si>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</si>
  <si>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</si>
  <si>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</si>
  <si>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</si>
  <si>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</si>
  <si>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</si>
  <si>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コガネハラジェーブイシーブルーウィングス</t>
    <phoneticPr fontId="2"/>
  </si>
  <si>
    <t>小金原ＪＶＣブルーウィングス</t>
    <rPh sb="0" eb="3">
      <t>コガネハラ</t>
    </rPh>
    <phoneticPr fontId="2"/>
  </si>
  <si>
    <t>松戸市</t>
    <rPh sb="0" eb="3">
      <t>マツドシ</t>
    </rPh>
    <phoneticPr fontId="2"/>
  </si>
  <si>
    <t>常磐線</t>
    <rPh sb="0" eb="3">
      <t>ジョウバンセン</t>
    </rPh>
    <phoneticPr fontId="2"/>
  </si>
  <si>
    <t>北小金</t>
    <rPh sb="0" eb="3">
      <t>キタコガネ</t>
    </rPh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</si>
  <si>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</si>
  <si>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</si>
  <si>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</si>
  <si>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</si>
  <si>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270</t>
    <phoneticPr fontId="2"/>
  </si>
  <si>
    <t>0021</t>
    <phoneticPr fontId="2"/>
  </si>
  <si>
    <t>千葉県松戸市小金原8－1－2</t>
    <rPh sb="0" eb="9">
      <t>チバケンマツドシコガネハラ</t>
    </rPh>
    <phoneticPr fontId="2"/>
  </si>
  <si>
    <t>090</t>
    <phoneticPr fontId="2"/>
  </si>
  <si>
    <t>3409</t>
    <phoneticPr fontId="2"/>
  </si>
  <si>
    <t>7006</t>
    <phoneticPr fontId="2"/>
  </si>
  <si>
    <t>ケイノ</t>
    <phoneticPr fontId="2"/>
  </si>
  <si>
    <t>タカシ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</si>
  <si>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</si>
  <si>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</si>
  <si>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277</t>
    <phoneticPr fontId="2"/>
  </si>
  <si>
    <t>カトウ</t>
    <phoneticPr fontId="2"/>
  </si>
  <si>
    <t>アヤノ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</si>
  <si>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</si>
  <si>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</si>
  <si>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木村</t>
    <rPh sb="0" eb="2">
      <t>キムラ</t>
    </rPh>
    <phoneticPr fontId="2"/>
  </si>
  <si>
    <t>莉奈</t>
    <rPh sb="0" eb="2">
      <t>リナ</t>
    </rPh>
    <phoneticPr fontId="2"/>
  </si>
  <si>
    <t>キムラ</t>
    <phoneticPr fontId="2"/>
  </si>
  <si>
    <t>リナ</t>
    <phoneticPr fontId="2"/>
  </si>
  <si>
    <t>関</t>
    <rPh sb="0" eb="1">
      <t>セキ</t>
    </rPh>
    <phoneticPr fontId="2"/>
  </si>
  <si>
    <t>菜々子</t>
    <rPh sb="0" eb="3">
      <t>ナナコ</t>
    </rPh>
    <phoneticPr fontId="2"/>
  </si>
  <si>
    <t>セキ</t>
    <phoneticPr fontId="2"/>
  </si>
  <si>
    <t>ナナコ</t>
    <phoneticPr fontId="2"/>
  </si>
  <si>
    <t>大竹</t>
    <rPh sb="0" eb="2">
      <t>オオタケ</t>
    </rPh>
    <phoneticPr fontId="2"/>
  </si>
  <si>
    <t>優愛</t>
    <rPh sb="0" eb="1">
      <t>ユウ</t>
    </rPh>
    <rPh sb="1" eb="2">
      <t>アイ</t>
    </rPh>
    <phoneticPr fontId="2"/>
  </si>
  <si>
    <t>オオタケ</t>
    <phoneticPr fontId="2"/>
  </si>
  <si>
    <t>ユウア</t>
    <phoneticPr fontId="2"/>
  </si>
  <si>
    <t>ヤマダ</t>
    <phoneticPr fontId="2"/>
  </si>
  <si>
    <t>ムツミ</t>
    <phoneticPr fontId="2"/>
  </si>
  <si>
    <t>山田</t>
    <rPh sb="0" eb="2">
      <t>ヤマダ</t>
    </rPh>
    <phoneticPr fontId="2"/>
  </si>
  <si>
    <t>睦実</t>
    <rPh sb="0" eb="2">
      <t>ムツミ</t>
    </rPh>
    <phoneticPr fontId="2"/>
  </si>
  <si>
    <t>2251</t>
    <phoneticPr fontId="2"/>
  </si>
  <si>
    <t>千葉県松戸市金ヶ作４１８－１７７</t>
    <rPh sb="0" eb="3">
      <t>チバケン</t>
    </rPh>
    <rPh sb="3" eb="9">
      <t>マツドシカネガサク</t>
    </rPh>
    <phoneticPr fontId="2"/>
  </si>
  <si>
    <t>090</t>
    <phoneticPr fontId="2"/>
  </si>
  <si>
    <t>3344</t>
    <phoneticPr fontId="2"/>
  </si>
  <si>
    <t>2053</t>
    <phoneticPr fontId="2"/>
  </si>
  <si>
    <t>テシマ</t>
    <phoneticPr fontId="2"/>
  </si>
  <si>
    <t>ゴロウ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</si>
  <si>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</si>
  <si>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</si>
  <si>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オノ</t>
    <phoneticPr fontId="2"/>
  </si>
  <si>
    <t>モモカ</t>
    <phoneticPr fontId="2"/>
  </si>
  <si>
    <t>小野</t>
    <rPh sb="0" eb="2">
      <t>オノ</t>
    </rPh>
    <phoneticPr fontId="2"/>
  </si>
  <si>
    <t>桃果</t>
    <rPh sb="0" eb="2">
      <t>モモカ</t>
    </rPh>
    <phoneticPr fontId="2"/>
  </si>
  <si>
    <t>柏市立名戸ヶ谷小学校</t>
    <rPh sb="0" eb="10">
      <t>カシワシリツナトケタニショウガッコウ</t>
    </rPh>
    <phoneticPr fontId="2"/>
  </si>
  <si>
    <t>松戸市立中部小学校</t>
    <rPh sb="0" eb="9">
      <t>マツドシリツチュウブショウガッコウ</t>
    </rPh>
    <phoneticPr fontId="2"/>
  </si>
  <si>
    <t>松戸市立根木内小学校</t>
    <rPh sb="0" eb="10">
      <t>マツドシリツネギウチショウガッコウ</t>
    </rPh>
    <phoneticPr fontId="2"/>
  </si>
  <si>
    <t>柏市立酒井根小学校</t>
    <rPh sb="0" eb="9">
      <t>カシワシリツサカイネショウガッコウ</t>
    </rPh>
    <phoneticPr fontId="2"/>
  </si>
  <si>
    <t>松戸市立根木内小学校</t>
    <rPh sb="0" eb="10">
      <t>マツドシリツネギウチショウガッコウ</t>
    </rPh>
    <phoneticPr fontId="2"/>
  </si>
  <si>
    <t>オザワ</t>
    <phoneticPr fontId="2"/>
  </si>
  <si>
    <t>サヤカ</t>
    <phoneticPr fontId="2"/>
  </si>
  <si>
    <t>小澤</t>
    <rPh sb="0" eb="2">
      <t>オザワ</t>
    </rPh>
    <phoneticPr fontId="2"/>
  </si>
  <si>
    <t>清也香</t>
    <rPh sb="0" eb="1">
      <t>キヨ</t>
    </rPh>
    <rPh sb="1" eb="2">
      <t>ヤ</t>
    </rPh>
    <rPh sb="2" eb="3">
      <t>カ</t>
    </rPh>
    <phoneticPr fontId="2"/>
  </si>
  <si>
    <t>松戸市立小金北小学校</t>
    <rPh sb="0" eb="2">
      <t>マツド</t>
    </rPh>
    <rPh sb="2" eb="4">
      <t>シリツ</t>
    </rPh>
    <rPh sb="4" eb="6">
      <t>コガネ</t>
    </rPh>
    <rPh sb="6" eb="7">
      <t>キタ</t>
    </rPh>
    <rPh sb="7" eb="9">
      <t>ショウガク</t>
    </rPh>
    <rPh sb="9" eb="10">
      <t>コウ</t>
    </rPh>
    <phoneticPr fontId="2"/>
  </si>
  <si>
    <t>タカハシ</t>
    <phoneticPr fontId="2"/>
  </si>
  <si>
    <t>ユイ</t>
    <phoneticPr fontId="2"/>
  </si>
  <si>
    <t>高橋</t>
    <rPh sb="0" eb="2">
      <t>タカハシ</t>
    </rPh>
    <phoneticPr fontId="2"/>
  </si>
  <si>
    <t>唯</t>
    <rPh sb="0" eb="1">
      <t>ユイ</t>
    </rPh>
    <phoneticPr fontId="2"/>
  </si>
  <si>
    <t>ヨシカワ</t>
    <phoneticPr fontId="2"/>
  </si>
  <si>
    <t>ノア</t>
    <phoneticPr fontId="2"/>
  </si>
  <si>
    <t>松戸市立高木第二小学校</t>
    <rPh sb="0" eb="11">
      <t>マツドシリツタカギダイニショウガッコウ</t>
    </rPh>
    <phoneticPr fontId="2"/>
  </si>
  <si>
    <t>吉川</t>
    <rPh sb="0" eb="2">
      <t>ヨシカワ</t>
    </rPh>
    <phoneticPr fontId="2"/>
  </si>
  <si>
    <t>乃葵</t>
    <rPh sb="0" eb="1">
      <t>ノ</t>
    </rPh>
    <rPh sb="1" eb="2">
      <t>アオイ</t>
    </rPh>
    <phoneticPr fontId="2"/>
  </si>
  <si>
    <t>ウシカタ</t>
    <phoneticPr fontId="2"/>
  </si>
  <si>
    <t>チホ</t>
    <phoneticPr fontId="2"/>
  </si>
  <si>
    <t>松戸市立八ヶ崎第二小学校</t>
    <rPh sb="0" eb="12">
      <t>マツドシリツハチガサキダイニショウガッコウ</t>
    </rPh>
    <phoneticPr fontId="2"/>
  </si>
  <si>
    <t>牛方</t>
    <rPh sb="0" eb="2">
      <t>ウシカタ</t>
    </rPh>
    <phoneticPr fontId="2"/>
  </si>
  <si>
    <t>智穂</t>
    <rPh sb="0" eb="2">
      <t>チホ</t>
    </rPh>
    <phoneticPr fontId="2"/>
  </si>
  <si>
    <t>ユズキ</t>
    <phoneticPr fontId="2"/>
  </si>
  <si>
    <t>柚稀</t>
    <rPh sb="0" eb="2">
      <t>ユズキ</t>
    </rPh>
    <phoneticPr fontId="2"/>
  </si>
  <si>
    <t>270</t>
    <phoneticPr fontId="2"/>
  </si>
  <si>
    <t>0021</t>
    <phoneticPr fontId="2"/>
  </si>
  <si>
    <t>千葉県松戸市小金原２－１３－２７</t>
    <rPh sb="0" eb="3">
      <t>チバケン</t>
    </rPh>
    <rPh sb="3" eb="6">
      <t>マツドシ</t>
    </rPh>
    <rPh sb="6" eb="9">
      <t>コガネハラ</t>
    </rPh>
    <phoneticPr fontId="2"/>
  </si>
  <si>
    <t>080</t>
    <phoneticPr fontId="2"/>
  </si>
  <si>
    <t>4808</t>
    <phoneticPr fontId="2"/>
  </si>
  <si>
    <t>8898</t>
    <phoneticPr fontId="2"/>
  </si>
  <si>
    <t>①</t>
    <phoneticPr fontId="2"/>
  </si>
  <si>
    <t>コミヤ</t>
    <phoneticPr fontId="2"/>
  </si>
  <si>
    <t>リオ</t>
    <phoneticPr fontId="2"/>
  </si>
  <si>
    <t>流山市立東小学校</t>
    <rPh sb="0" eb="8">
      <t>ナガレヤマシリツヒガシショウガッコウ</t>
    </rPh>
    <phoneticPr fontId="2"/>
  </si>
  <si>
    <t>小宮</t>
    <rPh sb="0" eb="2">
      <t>コミヤ</t>
    </rPh>
    <phoneticPr fontId="2"/>
  </si>
  <si>
    <t>凛生</t>
    <rPh sb="0" eb="1">
      <t>リン</t>
    </rPh>
    <rPh sb="1" eb="2">
      <t>オ</t>
    </rPh>
    <phoneticPr fontId="2"/>
  </si>
  <si>
    <t>ヤマグチ</t>
    <phoneticPr fontId="2"/>
  </si>
  <si>
    <t>アンジュ</t>
    <phoneticPr fontId="2"/>
  </si>
  <si>
    <t>山口</t>
    <rPh sb="0" eb="2">
      <t>ヤマグチ</t>
    </rPh>
    <phoneticPr fontId="2"/>
  </si>
  <si>
    <t>杏樹</t>
    <rPh sb="0" eb="2">
      <t>アンジュ</t>
    </rPh>
    <phoneticPr fontId="2"/>
  </si>
  <si>
    <t>松戸市立高木小学校</t>
    <rPh sb="0" eb="2">
      <t>マツド</t>
    </rPh>
    <rPh sb="2" eb="4">
      <t>シリツ</t>
    </rPh>
    <rPh sb="4" eb="6">
      <t>タカギ</t>
    </rPh>
    <rPh sb="6" eb="8">
      <t>ショウガク</t>
    </rPh>
    <rPh sb="8" eb="9">
      <t>コウ</t>
    </rPh>
    <phoneticPr fontId="2"/>
  </si>
  <si>
    <t>カジワラ</t>
    <phoneticPr fontId="2"/>
  </si>
  <si>
    <t>サアヤ</t>
    <phoneticPr fontId="2"/>
  </si>
  <si>
    <t>梶原</t>
    <rPh sb="0" eb="2">
      <t>カジワラ</t>
    </rPh>
    <phoneticPr fontId="2"/>
  </si>
  <si>
    <t>沙彩</t>
    <rPh sb="0" eb="2">
      <t>サアヤ</t>
    </rPh>
    <phoneticPr fontId="2"/>
  </si>
  <si>
    <t>松戸市立松飛台小学校</t>
    <rPh sb="0" eb="3">
      <t>マツドシ</t>
    </rPh>
    <rPh sb="3" eb="4">
      <t>リツ</t>
    </rPh>
    <rPh sb="4" eb="7">
      <t>マツヒダイ</t>
    </rPh>
    <rPh sb="7" eb="10">
      <t>ショウガッコウ</t>
    </rPh>
    <phoneticPr fontId="2"/>
  </si>
  <si>
    <t>イケダ</t>
    <phoneticPr fontId="2"/>
  </si>
  <si>
    <t>ヒナミ</t>
    <phoneticPr fontId="2"/>
  </si>
  <si>
    <t>池田</t>
    <rPh sb="0" eb="2">
      <t>イケダ</t>
    </rPh>
    <phoneticPr fontId="2"/>
  </si>
  <si>
    <t>陽夏美</t>
    <rPh sb="0" eb="2">
      <t>ヒナツ</t>
    </rPh>
    <rPh sb="2" eb="3">
      <t>ミ</t>
    </rPh>
    <phoneticPr fontId="2"/>
  </si>
  <si>
    <t>柏市立酒井根小学校</t>
    <rPh sb="0" eb="1">
      <t>カシワ</t>
    </rPh>
    <rPh sb="1" eb="3">
      <t>シリツ</t>
    </rPh>
    <rPh sb="3" eb="6">
      <t>サカイネ</t>
    </rPh>
    <rPh sb="6" eb="9">
      <t>ショウガッコウ</t>
    </rPh>
    <phoneticPr fontId="2"/>
  </si>
  <si>
    <t>①番２番の経験豊富な二人を軸としてまだまだ伸びしろの多い６年生や下級生を引っ張って、サーブで攻めてチャンスを確実に得点に繫げ上位進出を狙います。</t>
    <rPh sb="1" eb="2">
      <t>バン</t>
    </rPh>
    <rPh sb="3" eb="4">
      <t>バン</t>
    </rPh>
    <rPh sb="5" eb="7">
      <t>ケイケン</t>
    </rPh>
    <rPh sb="7" eb="9">
      <t>ホウフ</t>
    </rPh>
    <rPh sb="10" eb="12">
      <t>フタリ</t>
    </rPh>
    <rPh sb="13" eb="14">
      <t>ジク</t>
    </rPh>
    <rPh sb="21" eb="22">
      <t>ノ</t>
    </rPh>
    <rPh sb="26" eb="27">
      <t>オオ</t>
    </rPh>
    <rPh sb="29" eb="31">
      <t>ネンセイ</t>
    </rPh>
    <rPh sb="32" eb="35">
      <t>カキュウセイ</t>
    </rPh>
    <rPh sb="36" eb="37">
      <t>ヒ</t>
    </rPh>
    <rPh sb="38" eb="39">
      <t>パ</t>
    </rPh>
    <rPh sb="46" eb="47">
      <t>セ</t>
    </rPh>
    <rPh sb="54" eb="56">
      <t>カクジツ</t>
    </rPh>
    <rPh sb="57" eb="59">
      <t>トクテン</t>
    </rPh>
    <rPh sb="60" eb="61">
      <t>ツナ</t>
    </rPh>
    <rPh sb="62" eb="64">
      <t>ジョウイ</t>
    </rPh>
    <rPh sb="64" eb="66">
      <t>シンシュツ</t>
    </rPh>
    <rPh sb="67" eb="68">
      <t>ネラ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</si>
</sst>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59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3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2" xfId="0" applyNumberForma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49" fontId="4" fillId="0" borderId="64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5" xfId="0" applyFont="1" applyFill="1" applyBorder="1" applyAlignment="1">
      <alignment horizontal="center" vertical="center" wrapText="1"/>
    </xf>
    <xf numFmtId="0" fontId="4" fillId="5" borderId="66" xfId="0" applyFont="1" applyFill="1" applyBorder="1" applyAlignment="1">
      <alignment horizontal="center" vertical="center" wrapText="1"/>
    </xf>
    <xf numFmtId="0" fontId="19" fillId="0" borderId="67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0" fillId="5" borderId="58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5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0" borderId="7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1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71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3" fillId="0" borderId="64" xfId="1" applyBorder="1" applyAlignment="1">
      <alignment horizontal="left" vertical="top" shrinkToFit="1"/>
    </xf>
    <xf numFmtId="0" fontId="21" fillId="0" borderId="74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21" fillId="0" borderId="76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center" vertical="center"/>
      <protection locked="0"/>
    </xf>
    <xf numFmtId="0" fontId="21" fillId="0" borderId="66" xfId="0" applyFont="1" applyBorder="1" applyAlignment="1" applyProtection="1">
      <alignment horizontal="center" vertical="center"/>
      <protection locked="0"/>
    </xf>
    <xf numFmtId="0" fontId="21" fillId="0" borderId="67" xfId="0" applyFont="1" applyBorder="1" applyAlignment="1" applyProtection="1">
      <alignment horizontal="center" vertical="center"/>
      <protection locked="0"/>
    </xf>
    <xf numFmtId="0" fontId="21" fillId="0" borderId="83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4" zoomScaleNormal="100" workbookViewId="0">
      <selection activeCell="B51" sqref="B51:B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8" t="s">
        <v>121</v>
      </c>
      <c r="B2" s="189"/>
      <c r="C2" s="190" t="s">
        <v>132</v>
      </c>
      <c r="D2" s="191"/>
      <c r="E2" s="191"/>
      <c r="F2" s="191"/>
      <c r="G2" s="191"/>
      <c r="H2" s="191"/>
      <c r="I2" s="192"/>
      <c r="J2" s="65" t="s">
        <v>119</v>
      </c>
      <c r="K2" s="66"/>
      <c r="L2" s="66"/>
      <c r="M2" s="66"/>
      <c r="N2" s="66"/>
      <c r="O2" s="67"/>
      <c r="P2" s="65" t="s">
        <v>97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87" t="s">
        <v>101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3" t="s">
        <v>122</v>
      </c>
      <c r="B3" s="194"/>
      <c r="C3" s="195" t="s">
        <v>133</v>
      </c>
      <c r="D3" s="196"/>
      <c r="E3" s="196"/>
      <c r="F3" s="196"/>
      <c r="G3" s="196"/>
      <c r="H3" s="196"/>
      <c r="I3" s="197"/>
      <c r="J3" s="62" t="s">
        <v>91</v>
      </c>
      <c r="K3" s="63"/>
      <c r="L3" s="63"/>
      <c r="M3" s="63"/>
      <c r="N3" s="63"/>
      <c r="O3" s="64"/>
      <c r="P3" s="185" t="s">
        <v>134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430487680</v>
      </c>
      <c r="D4" s="73"/>
      <c r="E4" s="73"/>
      <c r="F4" s="73"/>
      <c r="G4" s="73"/>
      <c r="H4" s="73"/>
      <c r="I4" s="74"/>
      <c r="J4" s="94" t="s">
        <v>117</v>
      </c>
      <c r="K4" s="95"/>
      <c r="L4" s="95"/>
      <c r="M4" s="95"/>
      <c r="N4" s="95"/>
      <c r="O4" s="96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7"/>
      <c r="K5" s="127"/>
      <c r="L5" s="127"/>
      <c r="M5" s="127"/>
      <c r="N5" s="127"/>
      <c r="O5" s="127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7" t="s">
        <v>107</v>
      </c>
      <c r="D6" s="208"/>
      <c r="E6" s="179" t="s">
        <v>108</v>
      </c>
      <c r="F6" s="180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4" t="s">
        <v>95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4" t="s">
        <v>96</v>
      </c>
      <c r="AL6" s="184"/>
      <c r="AM6" s="184"/>
      <c r="AN6" s="184"/>
      <c r="AO6" s="184"/>
      <c r="AP6" s="184"/>
      <c r="AQ6" s="184"/>
      <c r="AR6" s="184"/>
      <c r="AS6" s="184"/>
      <c r="AT6" s="37" t="s">
        <v>124</v>
      </c>
    </row>
    <row r="7" spans="1:51" ht="13.5" customHeight="1">
      <c r="A7" s="78"/>
      <c r="B7" s="79"/>
      <c r="C7" s="116" t="s">
        <v>139</v>
      </c>
      <c r="D7" s="117"/>
      <c r="E7" s="92" t="s">
        <v>140</v>
      </c>
      <c r="F7" s="93"/>
      <c r="G7" s="71">
        <v>507224886</v>
      </c>
      <c r="H7" s="71"/>
      <c r="I7" s="71"/>
      <c r="J7" s="71">
        <v>15978</v>
      </c>
      <c r="K7" s="71"/>
      <c r="L7" s="71"/>
      <c r="M7" s="71">
        <v>430264</v>
      </c>
      <c r="N7" s="71"/>
      <c r="O7" s="71"/>
      <c r="P7" s="68" t="s">
        <v>7</v>
      </c>
      <c r="Q7" s="69"/>
      <c r="R7" s="136" t="s">
        <v>141</v>
      </c>
      <c r="S7" s="89"/>
      <c r="T7" s="89"/>
      <c r="U7" s="89"/>
      <c r="V7" s="30" t="s">
        <v>8</v>
      </c>
      <c r="W7" s="86" t="s">
        <v>142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8" t="s">
        <v>144</v>
      </c>
      <c r="AM7" s="129"/>
      <c r="AN7" s="129"/>
      <c r="AO7" s="129"/>
      <c r="AP7" s="129"/>
      <c r="AQ7" s="129"/>
      <c r="AR7" s="129"/>
      <c r="AS7" s="39" t="s">
        <v>10</v>
      </c>
      <c r="AT7" s="213">
        <v>61</v>
      </c>
    </row>
    <row r="8" spans="1:51" ht="18" customHeight="1">
      <c r="A8" s="78"/>
      <c r="B8" s="79"/>
      <c r="C8" s="119" t="s">
        <v>137</v>
      </c>
      <c r="D8" s="120"/>
      <c r="E8" s="121" t="s">
        <v>138</v>
      </c>
      <c r="F8" s="122"/>
      <c r="G8" s="71"/>
      <c r="H8" s="71"/>
      <c r="I8" s="71"/>
      <c r="J8" s="71"/>
      <c r="K8" s="71"/>
      <c r="L8" s="71"/>
      <c r="M8" s="71"/>
      <c r="N8" s="71"/>
      <c r="O8" s="71"/>
      <c r="P8" s="130" t="s">
        <v>143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145</v>
      </c>
      <c r="AL8" s="133"/>
      <c r="AM8" s="133"/>
      <c r="AN8" s="133"/>
      <c r="AO8" s="40" t="s">
        <v>11</v>
      </c>
      <c r="AP8" s="134" t="s">
        <v>146</v>
      </c>
      <c r="AQ8" s="133"/>
      <c r="AR8" s="133"/>
      <c r="AS8" s="135"/>
      <c r="AT8" s="213"/>
    </row>
    <row r="9" spans="1:51" ht="14.45" customHeight="1">
      <c r="A9" s="78" t="s">
        <v>82</v>
      </c>
      <c r="B9" s="79"/>
      <c r="C9" s="116" t="s">
        <v>147</v>
      </c>
      <c r="D9" s="117"/>
      <c r="E9" s="92" t="s">
        <v>148</v>
      </c>
      <c r="F9" s="93"/>
      <c r="G9" s="71">
        <v>507288023</v>
      </c>
      <c r="H9" s="71"/>
      <c r="I9" s="71"/>
      <c r="J9" s="71">
        <v>291133</v>
      </c>
      <c r="K9" s="71"/>
      <c r="L9" s="71"/>
      <c r="M9" s="71">
        <v>430362</v>
      </c>
      <c r="N9" s="71"/>
      <c r="O9" s="71"/>
      <c r="P9" s="68" t="s">
        <v>7</v>
      </c>
      <c r="Q9" s="69"/>
      <c r="R9" s="136" t="s">
        <v>151</v>
      </c>
      <c r="S9" s="89"/>
      <c r="T9" s="89"/>
      <c r="U9" s="89"/>
      <c r="V9" s="30" t="s">
        <v>8</v>
      </c>
      <c r="W9" s="90" t="s">
        <v>172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91"/>
      <c r="AK9" s="38" t="s">
        <v>125</v>
      </c>
      <c r="AL9" s="128" t="s">
        <v>174</v>
      </c>
      <c r="AM9" s="129"/>
      <c r="AN9" s="129"/>
      <c r="AO9" s="129"/>
      <c r="AP9" s="129"/>
      <c r="AQ9" s="129"/>
      <c r="AR9" s="129"/>
      <c r="AS9" s="39" t="s">
        <v>126</v>
      </c>
      <c r="AT9" s="214">
        <v>50</v>
      </c>
    </row>
    <row r="10" spans="1:51" ht="18" customHeight="1">
      <c r="A10" s="78"/>
      <c r="B10" s="79"/>
      <c r="C10" s="119" t="s">
        <v>149</v>
      </c>
      <c r="D10" s="120"/>
      <c r="E10" s="121" t="s">
        <v>150</v>
      </c>
      <c r="F10" s="122"/>
      <c r="G10" s="71"/>
      <c r="H10" s="71"/>
      <c r="I10" s="71"/>
      <c r="J10" s="71"/>
      <c r="K10" s="71"/>
      <c r="L10" s="71"/>
      <c r="M10" s="71"/>
      <c r="N10" s="71"/>
      <c r="O10" s="71"/>
      <c r="P10" s="183" t="s">
        <v>173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81"/>
      <c r="AK10" s="132" t="s">
        <v>175</v>
      </c>
      <c r="AL10" s="133"/>
      <c r="AM10" s="133"/>
      <c r="AN10" s="133"/>
      <c r="AO10" s="40" t="s">
        <v>127</v>
      </c>
      <c r="AP10" s="134" t="s">
        <v>176</v>
      </c>
      <c r="AQ10" s="133"/>
      <c r="AR10" s="133"/>
      <c r="AS10" s="135"/>
      <c r="AT10" s="214"/>
    </row>
    <row r="11" spans="1:51" ht="14.45" customHeight="1">
      <c r="A11" s="78" t="s">
        <v>83</v>
      </c>
      <c r="B11" s="79"/>
      <c r="C11" s="116" t="s">
        <v>152</v>
      </c>
      <c r="D11" s="117"/>
      <c r="E11" s="92" t="s">
        <v>153</v>
      </c>
      <c r="F11" s="93"/>
      <c r="G11" s="71">
        <v>505653861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8" t="s">
        <v>211</v>
      </c>
      <c r="S11" s="89"/>
      <c r="T11" s="89"/>
      <c r="U11" s="89"/>
      <c r="V11" s="30" t="s">
        <v>8</v>
      </c>
      <c r="W11" s="90" t="s">
        <v>212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91"/>
      <c r="AK11" s="38" t="s">
        <v>125</v>
      </c>
      <c r="AL11" s="128" t="s">
        <v>214</v>
      </c>
      <c r="AM11" s="129"/>
      <c r="AN11" s="129"/>
      <c r="AO11" s="129"/>
      <c r="AP11" s="129"/>
      <c r="AQ11" s="129"/>
      <c r="AR11" s="129"/>
      <c r="AS11" s="39" t="s">
        <v>126</v>
      </c>
      <c r="AT11" s="214">
        <v>23</v>
      </c>
    </row>
    <row r="12" spans="1:51" ht="18" customHeight="1">
      <c r="A12" s="78"/>
      <c r="B12" s="79"/>
      <c r="C12" s="119" t="s">
        <v>154</v>
      </c>
      <c r="D12" s="120"/>
      <c r="E12" s="121" t="s">
        <v>155</v>
      </c>
      <c r="F12" s="122"/>
      <c r="G12" s="71"/>
      <c r="H12" s="71"/>
      <c r="I12" s="71"/>
      <c r="J12" s="71"/>
      <c r="K12" s="71"/>
      <c r="L12" s="71"/>
      <c r="M12" s="71"/>
      <c r="N12" s="71"/>
      <c r="O12" s="71"/>
      <c r="P12" s="130" t="s">
        <v>213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81"/>
      <c r="AK12" s="132" t="s">
        <v>215</v>
      </c>
      <c r="AL12" s="133"/>
      <c r="AM12" s="133"/>
      <c r="AN12" s="133"/>
      <c r="AO12" s="40" t="s">
        <v>127</v>
      </c>
      <c r="AP12" s="134" t="s">
        <v>216</v>
      </c>
      <c r="AQ12" s="133"/>
      <c r="AR12" s="133"/>
      <c r="AS12" s="135"/>
      <c r="AT12" s="214"/>
    </row>
    <row r="13" spans="1:51" ht="15" customHeight="1">
      <c r="A13" s="78" t="s">
        <v>84</v>
      </c>
      <c r="B13" s="79"/>
      <c r="C13" s="116" t="s">
        <v>177</v>
      </c>
      <c r="D13" s="117"/>
      <c r="E13" s="92" t="s">
        <v>178</v>
      </c>
      <c r="F13" s="93"/>
      <c r="G13" s="118"/>
      <c r="H13" s="118"/>
      <c r="I13" s="118"/>
      <c r="J13" s="118"/>
      <c r="K13" s="118"/>
      <c r="L13" s="118"/>
      <c r="M13" s="118"/>
      <c r="N13" s="118"/>
      <c r="O13" s="118"/>
      <c r="P13" s="25"/>
      <c r="Q13" s="26"/>
      <c r="R13" s="167"/>
      <c r="S13" s="167"/>
      <c r="T13" s="167"/>
      <c r="U13" s="167"/>
      <c r="V13" s="2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41"/>
      <c r="AL13" s="160"/>
      <c r="AM13" s="160"/>
      <c r="AN13" s="160"/>
      <c r="AO13" s="160"/>
      <c r="AP13" s="160"/>
      <c r="AQ13" s="160"/>
      <c r="AR13" s="160"/>
      <c r="AS13" s="42"/>
      <c r="AT13" s="215"/>
    </row>
    <row r="14" spans="1:51" ht="18" customHeight="1">
      <c r="A14" s="78"/>
      <c r="B14" s="79"/>
      <c r="C14" s="119" t="s">
        <v>179</v>
      </c>
      <c r="D14" s="120"/>
      <c r="E14" s="121" t="s">
        <v>180</v>
      </c>
      <c r="F14" s="122"/>
      <c r="G14" s="118"/>
      <c r="H14" s="118"/>
      <c r="I14" s="118"/>
      <c r="J14" s="118"/>
      <c r="K14" s="118"/>
      <c r="L14" s="118"/>
      <c r="M14" s="118"/>
      <c r="N14" s="118"/>
      <c r="O14" s="118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3"/>
      <c r="AP14" s="165"/>
      <c r="AQ14" s="165"/>
      <c r="AR14" s="165"/>
      <c r="AS14" s="166"/>
      <c r="AT14" s="215"/>
    </row>
    <row r="15" spans="1:51" ht="15" customHeight="1">
      <c r="A15" s="126" t="s">
        <v>98</v>
      </c>
      <c r="B15" s="79"/>
      <c r="C15" s="116" t="s">
        <v>139</v>
      </c>
      <c r="D15" s="117"/>
      <c r="E15" s="92" t="s">
        <v>140</v>
      </c>
      <c r="F15" s="93"/>
      <c r="G15" s="118"/>
      <c r="H15" s="118"/>
      <c r="I15" s="118"/>
      <c r="J15" s="118"/>
      <c r="K15" s="118"/>
      <c r="L15" s="118"/>
      <c r="M15" s="118"/>
      <c r="N15" s="118"/>
      <c r="O15" s="118"/>
      <c r="P15" s="68" t="s">
        <v>7</v>
      </c>
      <c r="Q15" s="69"/>
      <c r="R15" s="136" t="s">
        <v>141</v>
      </c>
      <c r="S15" s="89"/>
      <c r="T15" s="89"/>
      <c r="U15" s="89"/>
      <c r="V15" s="29" t="s">
        <v>8</v>
      </c>
      <c r="W15" s="86" t="s">
        <v>142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91"/>
      <c r="AK15" s="38" t="s">
        <v>125</v>
      </c>
      <c r="AL15" s="128" t="s">
        <v>144</v>
      </c>
      <c r="AM15" s="129"/>
      <c r="AN15" s="129"/>
      <c r="AO15" s="129"/>
      <c r="AP15" s="129"/>
      <c r="AQ15" s="129"/>
      <c r="AR15" s="129"/>
      <c r="AS15" s="39" t="s">
        <v>126</v>
      </c>
      <c r="AT15" s="214">
        <v>61</v>
      </c>
    </row>
    <row r="16" spans="1:51" ht="18" customHeight="1">
      <c r="A16" s="78"/>
      <c r="B16" s="79"/>
      <c r="C16" s="119" t="s">
        <v>137</v>
      </c>
      <c r="D16" s="120"/>
      <c r="E16" s="121" t="s">
        <v>138</v>
      </c>
      <c r="F16" s="122"/>
      <c r="G16" s="118"/>
      <c r="H16" s="118"/>
      <c r="I16" s="118"/>
      <c r="J16" s="118"/>
      <c r="K16" s="118"/>
      <c r="L16" s="118"/>
      <c r="M16" s="118"/>
      <c r="N16" s="118"/>
      <c r="O16" s="118"/>
      <c r="P16" s="130" t="s">
        <v>143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81"/>
      <c r="AK16" s="132" t="s">
        <v>145</v>
      </c>
      <c r="AL16" s="133"/>
      <c r="AM16" s="133"/>
      <c r="AN16" s="133"/>
      <c r="AO16" s="40" t="s">
        <v>127</v>
      </c>
      <c r="AP16" s="134" t="s">
        <v>146</v>
      </c>
      <c r="AQ16" s="133"/>
      <c r="AR16" s="133"/>
      <c r="AS16" s="135"/>
      <c r="AT16" s="214"/>
    </row>
    <row r="17" spans="1:46">
      <c r="A17" s="78" t="s">
        <v>0</v>
      </c>
      <c r="B17" s="79"/>
      <c r="C17" s="141" t="str">
        <f>IF(P16="","",P16)</f>
        <v>千葉県松戸市小金原8－1－2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41" t="str">
        <f>IF(AL15="","",AL15&amp;"-"&amp;AK16&amp;"-"&amp;AP16)</f>
        <v>090-3409-7006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>
        <v>90</v>
      </c>
      <c r="D21" s="57"/>
      <c r="E21" s="57">
        <v>3409</v>
      </c>
      <c r="F21" s="57"/>
      <c r="G21" s="57">
        <v>7006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4" t="s">
        <v>130</v>
      </c>
      <c r="B23" s="123" t="s">
        <v>86</v>
      </c>
      <c r="C23" s="142" t="s">
        <v>105</v>
      </c>
      <c r="D23" s="143"/>
      <c r="E23" s="144" t="s">
        <v>106</v>
      </c>
      <c r="F23" s="145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04" t="s">
        <v>99</v>
      </c>
      <c r="Q23" s="123"/>
      <c r="R23" s="123"/>
      <c r="S23" s="123"/>
      <c r="T23" s="205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79"/>
      <c r="C24" s="152" t="s">
        <v>103</v>
      </c>
      <c r="D24" s="153"/>
      <c r="E24" s="154" t="s">
        <v>104</v>
      </c>
      <c r="F24" s="15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6"/>
      <c r="U24" s="1"/>
      <c r="V24" s="1"/>
      <c r="W24" s="1"/>
      <c r="X24" s="1"/>
      <c r="Y24" s="137" t="s">
        <v>100</v>
      </c>
      <c r="Z24" s="138"/>
      <c r="AA24" s="138"/>
      <c r="AB24" s="138"/>
      <c r="AC24" s="138"/>
      <c r="AD24" s="138"/>
      <c r="AE24" s="138"/>
      <c r="AF24" s="138"/>
      <c r="AG24" s="13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40" t="s">
        <v>217</v>
      </c>
      <c r="C25" s="116" t="s">
        <v>218</v>
      </c>
      <c r="D25" s="117"/>
      <c r="E25" s="92" t="s">
        <v>219</v>
      </c>
      <c r="F25" s="93"/>
      <c r="G25" s="103">
        <v>6</v>
      </c>
      <c r="H25" s="99"/>
      <c r="I25" s="97" t="s">
        <v>220</v>
      </c>
      <c r="J25" s="98"/>
      <c r="K25" s="98"/>
      <c r="L25" s="99"/>
      <c r="M25" s="103">
        <v>516774934</v>
      </c>
      <c r="N25" s="98"/>
      <c r="O25" s="99"/>
      <c r="P25" s="103">
        <v>148</v>
      </c>
      <c r="Q25" s="98"/>
      <c r="R25" s="98"/>
      <c r="S25" s="98"/>
      <c r="T25" s="104"/>
      <c r="U25" s="1"/>
      <c r="V25" s="1"/>
      <c r="W25" s="1"/>
      <c r="X25" s="1"/>
      <c r="Y25" s="106">
        <v>9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115"/>
      <c r="C26" s="119" t="s">
        <v>221</v>
      </c>
      <c r="D26" s="120"/>
      <c r="E26" s="121" t="s">
        <v>222</v>
      </c>
      <c r="F26" s="122"/>
      <c r="G26" s="100"/>
      <c r="H26" s="102"/>
      <c r="I26" s="100"/>
      <c r="J26" s="101"/>
      <c r="K26" s="101"/>
      <c r="L26" s="102"/>
      <c r="M26" s="100"/>
      <c r="N26" s="101"/>
      <c r="O26" s="102"/>
      <c r="P26" s="100"/>
      <c r="Q26" s="101"/>
      <c r="R26" s="101"/>
      <c r="S26" s="101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114">
        <v>2</v>
      </c>
      <c r="C27" s="116" t="s">
        <v>158</v>
      </c>
      <c r="D27" s="117"/>
      <c r="E27" s="92" t="s">
        <v>159</v>
      </c>
      <c r="F27" s="93"/>
      <c r="G27" s="103">
        <v>6</v>
      </c>
      <c r="H27" s="99"/>
      <c r="I27" s="97" t="s">
        <v>185</v>
      </c>
      <c r="J27" s="98"/>
      <c r="K27" s="98"/>
      <c r="L27" s="99"/>
      <c r="M27" s="103">
        <v>518430542</v>
      </c>
      <c r="N27" s="98"/>
      <c r="O27" s="99"/>
      <c r="P27" s="103">
        <v>156</v>
      </c>
      <c r="Q27" s="98"/>
      <c r="R27" s="98"/>
      <c r="S27" s="98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115"/>
      <c r="C28" s="119" t="s">
        <v>156</v>
      </c>
      <c r="D28" s="120"/>
      <c r="E28" s="121" t="s">
        <v>157</v>
      </c>
      <c r="F28" s="122"/>
      <c r="G28" s="100"/>
      <c r="H28" s="102"/>
      <c r="I28" s="100"/>
      <c r="J28" s="101"/>
      <c r="K28" s="101"/>
      <c r="L28" s="102"/>
      <c r="M28" s="100"/>
      <c r="N28" s="101"/>
      <c r="O28" s="102"/>
      <c r="P28" s="100"/>
      <c r="Q28" s="101"/>
      <c r="R28" s="101"/>
      <c r="S28" s="101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114">
        <v>3</v>
      </c>
      <c r="C29" s="116" t="s">
        <v>162</v>
      </c>
      <c r="D29" s="117"/>
      <c r="E29" s="92" t="s">
        <v>163</v>
      </c>
      <c r="F29" s="93"/>
      <c r="G29" s="103">
        <v>6</v>
      </c>
      <c r="H29" s="99"/>
      <c r="I29" s="97" t="s">
        <v>186</v>
      </c>
      <c r="J29" s="98"/>
      <c r="K29" s="98"/>
      <c r="L29" s="99"/>
      <c r="M29" s="103">
        <v>521747859</v>
      </c>
      <c r="N29" s="98"/>
      <c r="O29" s="99"/>
      <c r="P29" s="103">
        <v>170</v>
      </c>
      <c r="Q29" s="98"/>
      <c r="R29" s="98"/>
      <c r="S29" s="98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115"/>
      <c r="C30" s="119" t="s">
        <v>160</v>
      </c>
      <c r="D30" s="120"/>
      <c r="E30" s="121" t="s">
        <v>161</v>
      </c>
      <c r="F30" s="122"/>
      <c r="G30" s="100"/>
      <c r="H30" s="102"/>
      <c r="I30" s="100"/>
      <c r="J30" s="101"/>
      <c r="K30" s="101"/>
      <c r="L30" s="102"/>
      <c r="M30" s="100"/>
      <c r="N30" s="101"/>
      <c r="O30" s="102"/>
      <c r="P30" s="100"/>
      <c r="Q30" s="101"/>
      <c r="R30" s="101"/>
      <c r="S30" s="101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114">
        <v>4</v>
      </c>
      <c r="C31" s="116" t="s">
        <v>228</v>
      </c>
      <c r="D31" s="117"/>
      <c r="E31" s="92" t="s">
        <v>229</v>
      </c>
      <c r="F31" s="93"/>
      <c r="G31" s="103">
        <v>6</v>
      </c>
      <c r="H31" s="99"/>
      <c r="I31" s="97" t="s">
        <v>232</v>
      </c>
      <c r="J31" s="98"/>
      <c r="K31" s="98"/>
      <c r="L31" s="99"/>
      <c r="M31" s="103">
        <v>522773932</v>
      </c>
      <c r="N31" s="98"/>
      <c r="O31" s="99"/>
      <c r="P31" s="103">
        <v>160</v>
      </c>
      <c r="Q31" s="98"/>
      <c r="R31" s="98"/>
      <c r="S31" s="98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115"/>
      <c r="C32" s="119" t="s">
        <v>230</v>
      </c>
      <c r="D32" s="120"/>
      <c r="E32" s="121" t="s">
        <v>231</v>
      </c>
      <c r="F32" s="122"/>
      <c r="G32" s="100"/>
      <c r="H32" s="102"/>
      <c r="I32" s="100"/>
      <c r="J32" s="101"/>
      <c r="K32" s="101"/>
      <c r="L32" s="102"/>
      <c r="M32" s="100"/>
      <c r="N32" s="101"/>
      <c r="O32" s="102"/>
      <c r="P32" s="100"/>
      <c r="Q32" s="101"/>
      <c r="R32" s="101"/>
      <c r="S32" s="101"/>
      <c r="T32" s="105"/>
      <c r="U32" s="1"/>
      <c r="V32" s="1"/>
      <c r="W32" s="1"/>
      <c r="X32" s="1"/>
      <c r="Y32" s="137" t="s">
        <v>129</v>
      </c>
      <c r="Z32" s="138"/>
      <c r="AA32" s="138"/>
      <c r="AB32" s="138"/>
      <c r="AC32" s="138"/>
      <c r="AD32" s="138"/>
      <c r="AE32" s="138"/>
      <c r="AF32" s="138"/>
      <c r="AG32" s="13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114">
        <v>5</v>
      </c>
      <c r="C33" s="116" t="s">
        <v>166</v>
      </c>
      <c r="D33" s="117"/>
      <c r="E33" s="92" t="s">
        <v>167</v>
      </c>
      <c r="F33" s="93"/>
      <c r="G33" s="103">
        <v>6</v>
      </c>
      <c r="H33" s="99"/>
      <c r="I33" s="97" t="s">
        <v>187</v>
      </c>
      <c r="J33" s="98"/>
      <c r="K33" s="98"/>
      <c r="L33" s="99"/>
      <c r="M33" s="103">
        <v>522026144</v>
      </c>
      <c r="N33" s="98"/>
      <c r="O33" s="99"/>
      <c r="P33" s="103">
        <v>150</v>
      </c>
      <c r="Q33" s="98"/>
      <c r="R33" s="98"/>
      <c r="S33" s="98"/>
      <c r="T33" s="104"/>
      <c r="U33" s="1"/>
      <c r="V33" s="1"/>
      <c r="W33" s="1"/>
      <c r="X33" s="1"/>
      <c r="Y33" s="198">
        <v>1</v>
      </c>
      <c r="Z33" s="199"/>
      <c r="AA33" s="199"/>
      <c r="AB33" s="199"/>
      <c r="AC33" s="199"/>
      <c r="AD33" s="199"/>
      <c r="AE33" s="199"/>
      <c r="AF33" s="199"/>
      <c r="AG33" s="2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115"/>
      <c r="C34" s="119" t="s">
        <v>164</v>
      </c>
      <c r="D34" s="120"/>
      <c r="E34" s="121" t="s">
        <v>165</v>
      </c>
      <c r="F34" s="122"/>
      <c r="G34" s="100"/>
      <c r="H34" s="102"/>
      <c r="I34" s="100"/>
      <c r="J34" s="101"/>
      <c r="K34" s="101"/>
      <c r="L34" s="102"/>
      <c r="M34" s="100"/>
      <c r="N34" s="101"/>
      <c r="O34" s="102"/>
      <c r="P34" s="100"/>
      <c r="Q34" s="101"/>
      <c r="R34" s="101"/>
      <c r="S34" s="101"/>
      <c r="T34" s="105"/>
      <c r="U34" s="1"/>
      <c r="V34" s="1"/>
      <c r="W34" s="1"/>
      <c r="X34" s="1"/>
      <c r="Y34" s="201"/>
      <c r="Z34" s="202"/>
      <c r="AA34" s="202"/>
      <c r="AB34" s="202"/>
      <c r="AC34" s="202"/>
      <c r="AD34" s="202"/>
      <c r="AE34" s="202"/>
      <c r="AF34" s="202"/>
      <c r="AG34" s="20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114">
        <v>6</v>
      </c>
      <c r="C35" s="116" t="s">
        <v>168</v>
      </c>
      <c r="D35" s="117"/>
      <c r="E35" s="92" t="s">
        <v>169</v>
      </c>
      <c r="F35" s="93"/>
      <c r="G35" s="103">
        <v>5</v>
      </c>
      <c r="H35" s="99"/>
      <c r="I35" s="97" t="s">
        <v>188</v>
      </c>
      <c r="J35" s="98"/>
      <c r="K35" s="98"/>
      <c r="L35" s="99"/>
      <c r="M35" s="103">
        <v>519061462</v>
      </c>
      <c r="N35" s="98"/>
      <c r="O35" s="99"/>
      <c r="P35" s="103">
        <v>142</v>
      </c>
      <c r="Q35" s="98"/>
      <c r="R35" s="98"/>
      <c r="S35" s="98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115"/>
      <c r="C36" s="119" t="s">
        <v>170</v>
      </c>
      <c r="D36" s="120"/>
      <c r="E36" s="121" t="s">
        <v>171</v>
      </c>
      <c r="F36" s="122"/>
      <c r="G36" s="100"/>
      <c r="H36" s="102"/>
      <c r="I36" s="100"/>
      <c r="J36" s="101"/>
      <c r="K36" s="101"/>
      <c r="L36" s="102"/>
      <c r="M36" s="100"/>
      <c r="N36" s="101"/>
      <c r="O36" s="102"/>
      <c r="P36" s="100"/>
      <c r="Q36" s="101"/>
      <c r="R36" s="101"/>
      <c r="S36" s="101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114">
        <v>7</v>
      </c>
      <c r="C37" s="116" t="s">
        <v>233</v>
      </c>
      <c r="D37" s="117"/>
      <c r="E37" s="92" t="s">
        <v>234</v>
      </c>
      <c r="F37" s="93"/>
      <c r="G37" s="103">
        <v>5</v>
      </c>
      <c r="H37" s="99"/>
      <c r="I37" s="97" t="s">
        <v>237</v>
      </c>
      <c r="J37" s="98"/>
      <c r="K37" s="98"/>
      <c r="L37" s="99"/>
      <c r="M37" s="103">
        <v>522773949</v>
      </c>
      <c r="N37" s="98"/>
      <c r="O37" s="99"/>
      <c r="P37" s="103">
        <v>163</v>
      </c>
      <c r="Q37" s="98"/>
      <c r="R37" s="98"/>
      <c r="S37" s="98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115"/>
      <c r="C38" s="119" t="s">
        <v>235</v>
      </c>
      <c r="D38" s="120"/>
      <c r="E38" s="121" t="s">
        <v>236</v>
      </c>
      <c r="F38" s="122"/>
      <c r="G38" s="100"/>
      <c r="H38" s="102"/>
      <c r="I38" s="100"/>
      <c r="J38" s="101"/>
      <c r="K38" s="101"/>
      <c r="L38" s="102"/>
      <c r="M38" s="100"/>
      <c r="N38" s="101"/>
      <c r="O38" s="102"/>
      <c r="P38" s="100"/>
      <c r="Q38" s="101"/>
      <c r="R38" s="101"/>
      <c r="S38" s="101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114">
        <v>8</v>
      </c>
      <c r="C39" s="116" t="s">
        <v>195</v>
      </c>
      <c r="D39" s="117"/>
      <c r="E39" s="92" t="s">
        <v>196</v>
      </c>
      <c r="F39" s="93"/>
      <c r="G39" s="103">
        <v>4</v>
      </c>
      <c r="H39" s="99"/>
      <c r="I39" s="97" t="s">
        <v>189</v>
      </c>
      <c r="J39" s="98"/>
      <c r="K39" s="98"/>
      <c r="L39" s="99"/>
      <c r="M39" s="103">
        <v>521886510</v>
      </c>
      <c r="N39" s="98"/>
      <c r="O39" s="99"/>
      <c r="P39" s="103">
        <v>135</v>
      </c>
      <c r="Q39" s="98"/>
      <c r="R39" s="98"/>
      <c r="S39" s="98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115"/>
      <c r="C40" s="119" t="s">
        <v>197</v>
      </c>
      <c r="D40" s="120"/>
      <c r="E40" s="121" t="s">
        <v>198</v>
      </c>
      <c r="F40" s="122"/>
      <c r="G40" s="100"/>
      <c r="H40" s="102"/>
      <c r="I40" s="100"/>
      <c r="J40" s="101"/>
      <c r="K40" s="101"/>
      <c r="L40" s="102"/>
      <c r="M40" s="100"/>
      <c r="N40" s="101"/>
      <c r="O40" s="102"/>
      <c r="P40" s="100"/>
      <c r="Q40" s="101"/>
      <c r="R40" s="101"/>
      <c r="S40" s="101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114">
        <v>9</v>
      </c>
      <c r="C41" s="116" t="s">
        <v>199</v>
      </c>
      <c r="D41" s="117"/>
      <c r="E41" s="92" t="s">
        <v>200</v>
      </c>
      <c r="F41" s="93"/>
      <c r="G41" s="103">
        <v>4</v>
      </c>
      <c r="H41" s="99"/>
      <c r="I41" s="97" t="s">
        <v>201</v>
      </c>
      <c r="J41" s="98"/>
      <c r="K41" s="98"/>
      <c r="L41" s="99"/>
      <c r="M41" s="103">
        <v>521886527</v>
      </c>
      <c r="N41" s="98"/>
      <c r="O41" s="99"/>
      <c r="P41" s="103">
        <v>128</v>
      </c>
      <c r="Q41" s="98"/>
      <c r="R41" s="98"/>
      <c r="S41" s="98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115"/>
      <c r="C42" s="119" t="s">
        <v>202</v>
      </c>
      <c r="D42" s="120"/>
      <c r="E42" s="121" t="s">
        <v>203</v>
      </c>
      <c r="F42" s="122"/>
      <c r="G42" s="100"/>
      <c r="H42" s="102"/>
      <c r="I42" s="100"/>
      <c r="J42" s="101"/>
      <c r="K42" s="101"/>
      <c r="L42" s="102"/>
      <c r="M42" s="100"/>
      <c r="N42" s="101"/>
      <c r="O42" s="102"/>
      <c r="P42" s="100"/>
      <c r="Q42" s="101"/>
      <c r="R42" s="101"/>
      <c r="S42" s="101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114">
        <v>10</v>
      </c>
      <c r="C43" s="116" t="s">
        <v>190</v>
      </c>
      <c r="D43" s="117"/>
      <c r="E43" s="92" t="s">
        <v>191</v>
      </c>
      <c r="F43" s="93"/>
      <c r="G43" s="103">
        <v>4</v>
      </c>
      <c r="H43" s="99"/>
      <c r="I43" s="97" t="s">
        <v>194</v>
      </c>
      <c r="J43" s="98"/>
      <c r="K43" s="98"/>
      <c r="L43" s="99"/>
      <c r="M43" s="103">
        <v>521747866</v>
      </c>
      <c r="N43" s="98"/>
      <c r="O43" s="99"/>
      <c r="P43" s="103">
        <v>130</v>
      </c>
      <c r="Q43" s="98"/>
      <c r="R43" s="98"/>
      <c r="S43" s="98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115"/>
      <c r="C44" s="119" t="s">
        <v>192</v>
      </c>
      <c r="D44" s="120"/>
      <c r="E44" s="121" t="s">
        <v>193</v>
      </c>
      <c r="F44" s="122"/>
      <c r="G44" s="100"/>
      <c r="H44" s="102"/>
      <c r="I44" s="100"/>
      <c r="J44" s="101"/>
      <c r="K44" s="101"/>
      <c r="L44" s="102"/>
      <c r="M44" s="100"/>
      <c r="N44" s="101"/>
      <c r="O44" s="102"/>
      <c r="P44" s="100"/>
      <c r="Q44" s="101"/>
      <c r="R44" s="101"/>
      <c r="S44" s="101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114">
        <v>11</v>
      </c>
      <c r="C45" s="116" t="s">
        <v>181</v>
      </c>
      <c r="D45" s="117"/>
      <c r="E45" s="92" t="s">
        <v>182</v>
      </c>
      <c r="F45" s="93"/>
      <c r="G45" s="103">
        <v>4</v>
      </c>
      <c r="H45" s="99"/>
      <c r="I45" s="97" t="s">
        <v>187</v>
      </c>
      <c r="J45" s="98"/>
      <c r="K45" s="98"/>
      <c r="L45" s="99"/>
      <c r="M45" s="103">
        <v>520978254</v>
      </c>
      <c r="N45" s="98"/>
      <c r="O45" s="99"/>
      <c r="P45" s="103">
        <v>148</v>
      </c>
      <c r="Q45" s="98"/>
      <c r="R45" s="98"/>
      <c r="S45" s="98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115"/>
      <c r="C46" s="119" t="s">
        <v>183</v>
      </c>
      <c r="D46" s="120"/>
      <c r="E46" s="121" t="s">
        <v>184</v>
      </c>
      <c r="F46" s="122"/>
      <c r="G46" s="100"/>
      <c r="H46" s="102"/>
      <c r="I46" s="100"/>
      <c r="J46" s="101"/>
      <c r="K46" s="101"/>
      <c r="L46" s="102"/>
      <c r="M46" s="100"/>
      <c r="N46" s="101"/>
      <c r="O46" s="102"/>
      <c r="P46" s="100"/>
      <c r="Q46" s="101"/>
      <c r="R46" s="101"/>
      <c r="S46" s="101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2">
        <v>12</v>
      </c>
      <c r="B47" s="114">
        <v>12</v>
      </c>
      <c r="C47" s="116" t="s">
        <v>223</v>
      </c>
      <c r="D47" s="117"/>
      <c r="E47" s="92" t="s">
        <v>224</v>
      </c>
      <c r="F47" s="93"/>
      <c r="G47" s="103">
        <v>4</v>
      </c>
      <c r="H47" s="99"/>
      <c r="I47" s="97" t="s">
        <v>227</v>
      </c>
      <c r="J47" s="98"/>
      <c r="K47" s="98"/>
      <c r="L47" s="99"/>
      <c r="M47" s="103">
        <v>522773956</v>
      </c>
      <c r="N47" s="98"/>
      <c r="O47" s="99"/>
      <c r="P47" s="103">
        <v>135</v>
      </c>
      <c r="Q47" s="98"/>
      <c r="R47" s="98"/>
      <c r="S47" s="98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19" t="s">
        <v>225</v>
      </c>
      <c r="D48" s="120"/>
      <c r="E48" s="121" t="s">
        <v>226</v>
      </c>
      <c r="F48" s="122"/>
      <c r="G48" s="100"/>
      <c r="H48" s="102"/>
      <c r="I48" s="100"/>
      <c r="J48" s="101"/>
      <c r="K48" s="101"/>
      <c r="L48" s="102"/>
      <c r="M48" s="100"/>
      <c r="N48" s="101"/>
      <c r="O48" s="102"/>
      <c r="P48" s="100"/>
      <c r="Q48" s="101"/>
      <c r="R48" s="101"/>
      <c r="S48" s="101"/>
      <c r="T48" s="1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9">
        <v>13</v>
      </c>
      <c r="B49" s="210">
        <v>13</v>
      </c>
      <c r="C49" s="250" t="s">
        <v>204</v>
      </c>
      <c r="D49" s="251"/>
      <c r="E49" s="248" t="s">
        <v>205</v>
      </c>
      <c r="F49" s="249"/>
      <c r="G49" s="246">
        <v>3</v>
      </c>
      <c r="H49" s="247"/>
      <c r="I49" s="243" t="s">
        <v>206</v>
      </c>
      <c r="J49" s="244"/>
      <c r="K49" s="244"/>
      <c r="L49" s="245"/>
      <c r="M49" s="246">
        <v>522026151</v>
      </c>
      <c r="N49" s="252"/>
      <c r="O49" s="247"/>
      <c r="P49" s="246">
        <v>130</v>
      </c>
      <c r="Q49" s="252"/>
      <c r="R49" s="252"/>
      <c r="S49" s="252"/>
      <c r="T49" s="25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1"/>
      <c r="C50" s="232" t="s">
        <v>207</v>
      </c>
      <c r="D50" s="233"/>
      <c r="E50" s="230" t="s">
        <v>208</v>
      </c>
      <c r="F50" s="231"/>
      <c r="G50" s="100"/>
      <c r="H50" s="102"/>
      <c r="I50" s="240"/>
      <c r="J50" s="241"/>
      <c r="K50" s="241"/>
      <c r="L50" s="242"/>
      <c r="M50" s="100"/>
      <c r="N50" s="101"/>
      <c r="O50" s="102"/>
      <c r="P50" s="100"/>
      <c r="Q50" s="101"/>
      <c r="R50" s="101"/>
      <c r="S50" s="101"/>
      <c r="T50" s="10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10">
        <v>14</v>
      </c>
      <c r="C51" s="236" t="s">
        <v>181</v>
      </c>
      <c r="D51" s="237"/>
      <c r="E51" s="234" t="s">
        <v>209</v>
      </c>
      <c r="F51" s="235"/>
      <c r="G51" s="103">
        <v>2</v>
      </c>
      <c r="H51" s="99"/>
      <c r="I51" s="97" t="s">
        <v>187</v>
      </c>
      <c r="J51" s="238"/>
      <c r="K51" s="238"/>
      <c r="L51" s="239"/>
      <c r="M51" s="103">
        <v>52129047</v>
      </c>
      <c r="N51" s="98"/>
      <c r="O51" s="99"/>
      <c r="P51" s="103">
        <v>125</v>
      </c>
      <c r="Q51" s="98"/>
      <c r="R51" s="98"/>
      <c r="S51" s="98"/>
      <c r="T51" s="10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12"/>
      <c r="C52" s="232" t="s">
        <v>183</v>
      </c>
      <c r="D52" s="233"/>
      <c r="E52" s="230" t="s">
        <v>210</v>
      </c>
      <c r="F52" s="231"/>
      <c r="G52" s="100"/>
      <c r="H52" s="102"/>
      <c r="I52" s="240"/>
      <c r="J52" s="241"/>
      <c r="K52" s="241"/>
      <c r="L52" s="242"/>
      <c r="M52" s="100"/>
      <c r="N52" s="101"/>
      <c r="O52" s="102"/>
      <c r="P52" s="100"/>
      <c r="Q52" s="101"/>
      <c r="R52" s="101"/>
      <c r="S52" s="101"/>
      <c r="T52" s="1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102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8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9" t="s">
        <v>238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216">
        <f>LEN(A55)</f>
        <v>72</v>
      </c>
      <c r="W55" s="217"/>
      <c r="X55" s="217"/>
      <c r="Y55" s="217"/>
      <c r="Z55" s="217"/>
      <c r="AA55" s="217"/>
      <c r="AB55" s="217"/>
      <c r="AC55" s="217"/>
      <c r="AD55" s="217"/>
      <c r="AE55" s="217"/>
      <c r="AF55" s="21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19" t="s">
        <v>12</v>
      </c>
      <c r="B1" s="21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19"/>
      <c r="B2" s="21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0" t="s">
        <v>19</v>
      </c>
      <c r="B4" s="221"/>
      <c r="C4" s="221"/>
      <c r="D4" s="221"/>
      <c r="E4" s="221"/>
      <c r="F4" s="221"/>
      <c r="G4" s="222"/>
      <c r="H4" s="5" t="s">
        <v>20</v>
      </c>
      <c r="I4" s="5" t="s">
        <v>21</v>
      </c>
      <c r="J4" s="223" t="s">
        <v>70</v>
      </c>
      <c r="K4" s="221"/>
      <c r="L4" s="221"/>
      <c r="M4" s="221"/>
      <c r="N4" s="221"/>
      <c r="O4" s="221"/>
      <c r="P4" s="221"/>
      <c r="Q4" s="222"/>
    </row>
    <row r="5" spans="1:41" ht="72" customHeight="1" thickBot="1">
      <c r="A5" s="224"/>
      <c r="B5" s="225"/>
      <c r="C5" s="225"/>
      <c r="D5" s="225"/>
      <c r="E5" s="225"/>
      <c r="F5" s="225"/>
      <c r="G5" s="226"/>
      <c r="H5" s="9" t="str">
        <f>IF(入力!J3="","",入力!J3)</f>
        <v>女子</v>
      </c>
      <c r="I5" s="9">
        <f>入力!Y25</f>
        <v>9</v>
      </c>
      <c r="J5" s="227"/>
      <c r="K5" s="228"/>
      <c r="L5" s="228"/>
      <c r="M5" s="228"/>
      <c r="N5" s="228"/>
      <c r="O5" s="228"/>
      <c r="P5" s="228"/>
      <c r="Q5" s="22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常磐線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手嶋</v>
      </c>
      <c r="D16" s="13" t="str">
        <f>IF(入力!E8="","",入力!E8)</f>
        <v>吾郎</v>
      </c>
      <c r="E16" s="13" t="str">
        <f>IF(入力!C7="","",入力!C7)</f>
        <v>テシマ</v>
      </c>
      <c r="F16" s="13" t="str">
        <f>IF(入力!E7="","",入力!E7)</f>
        <v>ゴロウ</v>
      </c>
      <c r="G16" s="13">
        <f>IF(入力!G7="","",入力!G7)</f>
        <v>507224886</v>
      </c>
      <c r="H16" s="13">
        <f>IF(入力!J7="","",入力!J7)</f>
        <v>15978</v>
      </c>
      <c r="I16" s="13">
        <f>IF(入力!M7="","",入力!M7)</f>
        <v>430264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0021</v>
      </c>
      <c r="T16" s="13" t="str">
        <f>IF(入力!P8="","",入力!P8)</f>
        <v>千葉県松戸市小金原8－1－2</v>
      </c>
      <c r="U16" s="13" t="str">
        <f>IF(入力!AL7="","",入力!AL7)</f>
        <v>090</v>
      </c>
      <c r="V16" s="13" t="str">
        <f>IF(入力!AK8="","",入力!AK8)</f>
        <v>3409</v>
      </c>
      <c r="W16" s="13" t="str">
        <f>IF(入力!AP8="","",入力!AP8)</f>
        <v>7006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慶野</v>
      </c>
      <c r="D17" s="13" t="str">
        <f>IF(入力!E10="","",入力!E10)</f>
        <v>敬志</v>
      </c>
      <c r="E17" s="13" t="str">
        <f>IF(入力!C9="","",入力!C9)</f>
        <v>ケイノ</v>
      </c>
      <c r="F17" s="13" t="str">
        <f>IF(入力!E9="","",入力!E9)</f>
        <v>タカシ</v>
      </c>
      <c r="G17" s="13">
        <f>IF(入力!G9="","",入力!G9)</f>
        <v>507288023</v>
      </c>
      <c r="H17" s="13">
        <f>IF(入力!J9="","",入力!J9)</f>
        <v>291133</v>
      </c>
      <c r="I17" s="13">
        <f>IF(入力!M9="","",入力!M9)</f>
        <v>430362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2251</v>
      </c>
      <c r="T17" s="13" t="str">
        <f>IF(入力!P10="","",入力!P10)</f>
        <v>千葉県松戸市金ヶ作４１８－１７７</v>
      </c>
      <c r="U17" s="13" t="str">
        <f>IF(入力!AL9="","",入力!AL9)</f>
        <v>090</v>
      </c>
      <c r="V17" s="13" t="str">
        <f>IF(入力!AK10="","",入力!AK10)</f>
        <v>3344</v>
      </c>
      <c r="W17" s="13" t="str">
        <f>IF(入力!AP10="","",入力!AP10)</f>
        <v>2053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加藤</v>
      </c>
      <c r="D20" s="13" t="str">
        <f>IF(入力!E12="","",入力!E12)</f>
        <v>綾乃</v>
      </c>
      <c r="E20" s="13" t="str">
        <f>IF(入力!C11="","",入力!C11)</f>
        <v>カトウ</v>
      </c>
      <c r="F20" s="13" t="str">
        <f>IF(入力!E11="","",入力!E11)</f>
        <v>アヤノ</v>
      </c>
      <c r="G20" s="13">
        <f>IF(入力!G11="","",入力!G11)</f>
        <v>505653861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0021</v>
      </c>
      <c r="T20" s="13" t="str">
        <f>IF(入力!P12="","",入力!P12)</f>
        <v>千葉県松戸市小金原２－１３－２７</v>
      </c>
      <c r="U20" s="13" t="str">
        <f>IF(入力!AL11="","",入力!AL11)</f>
        <v>080</v>
      </c>
      <c r="V20" s="13" t="str">
        <f>IF(入力!AK12="","",入力!AK12)</f>
        <v>4808</v>
      </c>
      <c r="W20" s="13" t="str">
        <f>IF(入力!AP12="","",入力!AP12)</f>
        <v>8898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千葉県松戸市小金原8－1－2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小宮</v>
      </c>
      <c r="D24" s="54" t="str">
        <f>VLOOKUP($B$51,$A$53:$F$352,4)</f>
        <v>凛生</v>
      </c>
      <c r="E24" s="54" t="str">
        <f>VLOOKUP($B$51,$A$53:$F$352,5)</f>
        <v>コミヤ</v>
      </c>
      <c r="F24" s="54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小宮</v>
      </c>
      <c r="D53" s="13" t="str">
        <f>IF(入力!E26="","",入力!E26)</f>
        <v>凛生</v>
      </c>
      <c r="E53" s="13" t="str">
        <f>IF(入力!C25="","",入力!C25)</f>
        <v>コミヤ</v>
      </c>
      <c r="F53" s="13" t="str">
        <f>IF(入力!E25="","",入力!E25)</f>
        <v>リオ</v>
      </c>
      <c r="G53" s="13">
        <f>IF(入力!M25="","",入力!M25)</f>
        <v>516774934</v>
      </c>
      <c r="H53" s="13" t="str">
        <f>IF(入力!I25="","",入力!I25)</f>
        <v>流山市立東小学校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木村</v>
      </c>
      <c r="D54" s="13" t="str">
        <f>IF(入力!E28="","",入力!E28)</f>
        <v>莉奈</v>
      </c>
      <c r="E54" s="13" t="str">
        <f>IF(入力!C27="","",入力!C27)</f>
        <v>キムラ</v>
      </c>
      <c r="F54" s="13" t="str">
        <f>IF(入力!E27="","",入力!E27)</f>
        <v>リナ</v>
      </c>
      <c r="G54" s="13">
        <f>IF(入力!M27="","",入力!M27)</f>
        <v>518430542</v>
      </c>
      <c r="H54" s="13" t="str">
        <f>IF(入力!I27="","",入力!I27)</f>
        <v>柏市立名戸ヶ谷小学校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関</v>
      </c>
      <c r="D55" s="13" t="str">
        <f>IF(入力!E30="","",入力!E30)</f>
        <v>菜々子</v>
      </c>
      <c r="E55" s="13" t="str">
        <f>IF(入力!C29="","",入力!C29)</f>
        <v>セキ</v>
      </c>
      <c r="F55" s="13" t="str">
        <f>IF(入力!E29="","",入力!E29)</f>
        <v>ナナコ</v>
      </c>
      <c r="G55" s="13">
        <f>IF(入力!M29="","",入力!M29)</f>
        <v>521747859</v>
      </c>
      <c r="H55" s="13" t="str">
        <f>IF(入力!I29="","",入力!I29)</f>
        <v>松戸市立中部小学校</v>
      </c>
      <c r="I55" s="13">
        <f>IF(入力!G29="","",入力!G29)</f>
        <v>6</v>
      </c>
      <c r="J55" s="13">
        <f>IF(入力!P29="","",入力!P29)</f>
        <v>170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梶原</v>
      </c>
      <c r="D56" s="13" t="str">
        <f>IF(入力!E32="","",入力!E32)</f>
        <v>沙彩</v>
      </c>
      <c r="E56" s="13" t="str">
        <f>IF(入力!C31="","",入力!C31)</f>
        <v>カジワラ</v>
      </c>
      <c r="F56" s="13" t="str">
        <f>IF(入力!E31="","",入力!E31)</f>
        <v>サアヤ</v>
      </c>
      <c r="G56" s="13">
        <f>IF(入力!M31="","",入力!M31)</f>
        <v>522773932</v>
      </c>
      <c r="H56" s="13" t="str">
        <f>IF(入力!I31="","",入力!I31)</f>
        <v>松戸市立松飛台小学校</v>
      </c>
      <c r="I56" s="13">
        <f>IF(入力!G31="","",入力!G31)</f>
        <v>6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大竹</v>
      </c>
      <c r="D57" s="13" t="str">
        <f>IF(入力!E34="","",入力!E34)</f>
        <v>優愛</v>
      </c>
      <c r="E57" s="13" t="str">
        <f>IF(入力!C33="","",入力!C33)</f>
        <v>オオタケ</v>
      </c>
      <c r="F57" s="13" t="str">
        <f>IF(入力!E33="","",入力!E33)</f>
        <v>ユウア</v>
      </c>
      <c r="G57" s="13">
        <f>IF(入力!M33="","",入力!M33)</f>
        <v>522026144</v>
      </c>
      <c r="H57" s="13" t="str">
        <f>IF(入力!I33="","",入力!I33)</f>
        <v>松戸市立根木内小学校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山田</v>
      </c>
      <c r="D58" s="13" t="str">
        <f>IF(入力!E36="","",入力!E36)</f>
        <v>睦実</v>
      </c>
      <c r="E58" s="13" t="str">
        <f>IF(入力!C35="","",入力!C35)</f>
        <v>ヤマダ</v>
      </c>
      <c r="F58" s="13" t="str">
        <f>IF(入力!E35="","",入力!E35)</f>
        <v>ムツミ</v>
      </c>
      <c r="G58" s="13">
        <f>IF(入力!M35="","",入力!M35)</f>
        <v>519061462</v>
      </c>
      <c r="H58" s="13" t="str">
        <f>IF(入力!I35="","",入力!I35)</f>
        <v>柏市立酒井根小学校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池田</v>
      </c>
      <c r="D59" s="13" t="str">
        <f>IF(入力!E38="","",入力!E38)</f>
        <v>陽夏美</v>
      </c>
      <c r="E59" s="13" t="str">
        <f>IF(入力!C37="","",入力!C37)</f>
        <v>イケダ</v>
      </c>
      <c r="F59" s="13" t="str">
        <f>IF(入力!E37="","",入力!E37)</f>
        <v>ヒナミ</v>
      </c>
      <c r="G59" s="13">
        <f>IF(入力!M37="","",入力!M37)</f>
        <v>522773949</v>
      </c>
      <c r="H59" s="13" t="str">
        <f>IF(入力!I37="","",入力!I37)</f>
        <v>柏市立酒井根小学校</v>
      </c>
      <c r="I59" s="13">
        <f>IF(入力!G37="","",入力!G37)</f>
        <v>5</v>
      </c>
      <c r="J59" s="13">
        <f>IF(入力!P37="","",入力!P37)</f>
        <v>163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高橋</v>
      </c>
      <c r="D60" s="13" t="str">
        <f>IF(入力!E40="","",入力!E40)</f>
        <v>唯</v>
      </c>
      <c r="E60" s="13" t="str">
        <f>IF(入力!C39="","",入力!C39)</f>
        <v>タカハシ</v>
      </c>
      <c r="F60" s="13" t="str">
        <f>IF(入力!E39="","",入力!E39)</f>
        <v>ユイ</v>
      </c>
      <c r="G60" s="13">
        <f>IF(入力!M39="","",入力!M39)</f>
        <v>521886510</v>
      </c>
      <c r="H60" s="13" t="str">
        <f>IF(入力!I39="","",入力!I39)</f>
        <v>松戸市立根木内小学校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吉川</v>
      </c>
      <c r="D61" s="13" t="str">
        <f>IF(入力!E42="","",入力!E42)</f>
        <v>乃葵</v>
      </c>
      <c r="E61" s="13" t="str">
        <f>IF(入力!C41="","",入力!C41)</f>
        <v>ヨシカワ</v>
      </c>
      <c r="F61" s="13" t="str">
        <f>IF(入力!E41="","",入力!E41)</f>
        <v>ノア</v>
      </c>
      <c r="G61" s="13">
        <f>IF(入力!M41="","",入力!M41)</f>
        <v>521886527</v>
      </c>
      <c r="H61" s="13" t="str">
        <f>IF(入力!I41="","",入力!I41)</f>
        <v>松戸市立高木第二小学校</v>
      </c>
      <c r="I61" s="13">
        <f>IF(入力!G41="","",入力!G41)</f>
        <v>4</v>
      </c>
      <c r="J61" s="13">
        <f>IF(入力!P41="","",入力!P41)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小澤</v>
      </c>
      <c r="D62" s="13" t="str">
        <f>IF(入力!E44="","",入力!E44)</f>
        <v>清也香</v>
      </c>
      <c r="E62" s="13" t="str">
        <f>IF(入力!C43="","",入力!C43)</f>
        <v>オザワ</v>
      </c>
      <c r="F62" s="13" t="str">
        <f>IF(入力!E43="","",入力!E43)</f>
        <v>サヤカ</v>
      </c>
      <c r="G62" s="13">
        <f>IF(入力!M43="","",入力!M43)</f>
        <v>521747866</v>
      </c>
      <c r="H62" s="13" t="str">
        <f>IF(入力!I43="","",入力!I43)</f>
        <v>松戸市立小金北小学校</v>
      </c>
      <c r="I62" s="13">
        <f>IF(入力!G43="","",入力!G43)</f>
        <v>4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小野</v>
      </c>
      <c r="D63" s="13" t="str">
        <f>IF(入力!E46="","",入力!E46)</f>
        <v>桃果</v>
      </c>
      <c r="E63" s="13" t="str">
        <f>IF(入力!C45="","",入力!C45)</f>
        <v>オノ</v>
      </c>
      <c r="F63" s="13" t="str">
        <f>IF(入力!E45="","",入力!E45)</f>
        <v>モモカ</v>
      </c>
      <c r="G63" s="13">
        <f>IF(入力!M45="","",入力!M45)</f>
        <v>520978254</v>
      </c>
      <c r="H63" s="13" t="str">
        <f>IF(入力!I45="","",入力!I45)</f>
        <v>松戸市立根木内小学校</v>
      </c>
      <c r="I63" s="13">
        <f>IF(入力!G45="","",入力!G45)</f>
        <v>4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山口</v>
      </c>
      <c r="D64" s="13" t="str">
        <f>IF(入力!E48="","",入力!E48)</f>
        <v>杏樹</v>
      </c>
      <c r="E64" s="13" t="str">
        <f>IF(入力!C47="","",入力!C47)</f>
        <v>ヤマグチ</v>
      </c>
      <c r="F64" s="13" t="str">
        <f>IF(入力!E47="","",入力!E47)</f>
        <v>アンジュ</v>
      </c>
      <c r="G64" s="13">
        <f>IF(入力!M47="","",入力!M47)</f>
        <v>522773956</v>
      </c>
      <c r="H64" s="13" t="str">
        <f>IF(入力!I47="","",入力!I47)</f>
        <v>松戸市立高木小学校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牛方</v>
      </c>
      <c r="D65" s="13" t="str">
        <f>IF(入力!E50="","",入力!E50)</f>
        <v>智穂</v>
      </c>
      <c r="E65" s="13" t="str">
        <f>IF(入力!C49="","",入力!C49)</f>
        <v>ウシカタ</v>
      </c>
      <c r="F65" s="13" t="str">
        <f>IF(入力!E49="","",入力!E49)</f>
        <v>チホ</v>
      </c>
      <c r="G65" s="13">
        <f>IF(入力!M49="","",入力!M49)</f>
        <v>522026151</v>
      </c>
      <c r="H65" s="13" t="str">
        <f>IF(入力!I49="","",入力!I49)</f>
        <v>松戸市立八ヶ崎第二小学校</v>
      </c>
      <c r="I65" s="13">
        <f>IF(入力!G49="","",入力!G49)</f>
        <v>3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小野</v>
      </c>
      <c r="D66" s="13" t="str">
        <f>IF(入力!E52="","",入力!E52)</f>
        <v>柚稀</v>
      </c>
      <c r="E66" s="13" t="str">
        <f>IF(入力!C51="","",入力!C51)</f>
        <v>オノ</v>
      </c>
      <c r="F66" s="13" t="str">
        <f>IF(入力!E51="","",入力!E51)</f>
        <v>ユズキ</v>
      </c>
      <c r="G66" s="13">
        <f>IF(入力!M51="","",入力!M51)</f>
        <v>52129047</v>
      </c>
      <c r="H66" s="13" t="str">
        <f>IF(入力!I51="","",入力!I51)</f>
        <v>松戸市立根木内小学校</v>
      </c>
      <c r="I66" s="13">
        <f>IF(入力!G51="","",入力!G51)</f>
        <v>2</v>
      </c>
      <c r="J66" s="13">
        <f>IF(入力!P51="","",入力!P51)</f>
        <v>125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pa437</cp:lastModifiedBy>
  <cp:lastPrinted>2016-05-09T15:17:35Z</cp:lastPrinted>
  <dcterms:created xsi:type="dcterms:W3CDTF">2014-04-05T09:56:00Z</dcterms:created>
  <dcterms:modified xsi:type="dcterms:W3CDTF">2022-09-24T20:52:43Z</dcterms:modified>
</cp:coreProperties>
</file>