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437\Documents\"/>
    </mc:Choice>
  </mc:AlternateContent>
  <xr:revisionPtr revIDLastSave="0" documentId="13_ncr:1_{66D9526E-E34A-4A67-A04F-F746F94B3312}" xr6:coauthVersionLast="47" xr6:coauthVersionMax="47" xr10:uidLastSave="{00000000-0000-0000-0000-000000000000}"/>
  <workbookProtection lockStructure="1"/>
  <bookViews>
    <workbookView xWindow="-120" yWindow="-120" windowWidth="29040" windowHeight="1584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<sst xmlns="http://schemas.openxmlformats.org/spreadsheetml/2006/main" count="284" uniqueCount="223">
  <si>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</si>
  <si>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</si>
  <si>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</si>
  <si>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</si>
  <si>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</si>
  <si>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</si>
  <si>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</si>
  <si>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</si>
  <si>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</si>
  <si>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</si>
  <si>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</si>
  <si>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</si>
  <si>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</si>
  <si>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</si>
  <si>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</si>
  <si>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</si>
  <si>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</si>
  <si>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</si>
  <si>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</si>
  <si>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</si>
  <si>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</si>
  <si>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</si>
  <si>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</si>
  <si>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</si>
  <si>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</si>
  <si>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</si>
  <si>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</si>
  <si>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</si>
  <si>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</si>
  <si>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</si>
  <si>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</si>
  <si>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</si>
  <si>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</si>
  <si>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</si>
  <si>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</si>
  <si>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</si>
  <si>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</si>
  <si>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</si>
  <si>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</si>
  <si>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</si>
  <si>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</si>
  <si>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</si>
  <si>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</si>
  <si>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</si>
  <si>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</si>
  <si>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</si>
  <si>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</si>
  <si>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</si>
  <si>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</si>
  <si>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</si>
  <si>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</si>
  <si>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</si>
  <si>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</si>
  <si>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</si>
  <si>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</si>
  <si>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</si>
  <si>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</si>
  <si>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</si>
  <si>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</si>
  <si>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</si>
  <si>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</si>
  <si>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</si>
  <si>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</si>
  <si>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</si>
  <si>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</si>
  <si>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</si>
  <si>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</si>
  <si>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</si>
  <si>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</si>
  <si>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</si>
  <si>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</si>
  <si>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</si>
  <si>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</si>
  <si>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</si>
  <si>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</si>
  <si>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</si>
  <si>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</si>
  <si>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</si>
  <si>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</si>
  <si>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</si>
  <si>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</si>
  <si>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</si>
  <si>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</si>
  <si>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</si>
  <si>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</si>
  <si>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</si>
  <si>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</si>
  <si>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</si>
  <si>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</si>
  <si>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</si>
  <si>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</si>
  <si>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</si>
  <si>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</si>
  <si>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</si>
  <si>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</si>
  <si>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</si>
  <si>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</si>
  <si>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</si>
  <si>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</si>
  <si>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</si>
  <si>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</si>
  <si>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</si>
  <si>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</si>
  <si>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</si>
  <si>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</si>
  <si>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</si>
  <si>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</si>
  <si>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</si>
  <si>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</si>
  <si>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</si>
  <si>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</si>
  <si>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</si>
  <si>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</si>
  <si>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</si>
  <si>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</si>
  <si>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</si>
  <si>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</si>
  <si>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</si>
  <si>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</si>
  <si>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</si>
  <si>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</si>
  <si>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</si>
  <si>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</si>
  <si>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</si>
  <si>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</si>
  <si>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</si>
  <si>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</si>
  <si>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</si>
  <si>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</si>
  <si>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</si>
  <si>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</si>
  <si>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</si>
  <si>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小金原ＪＶＣブルーウィングス</t>
    <phoneticPr fontId="2"/>
  </si>
  <si>
    <t>松戸市</t>
    <rPh sb="0" eb="3">
      <t>マツドシ</t>
    </rPh>
    <phoneticPr fontId="2"/>
  </si>
  <si>
    <t>常磐線</t>
    <rPh sb="0" eb="3">
      <t>ジョウバンセン</t>
    </rPh>
    <phoneticPr fontId="2"/>
  </si>
  <si>
    <t>ケイノ</t>
  </si>
  <si>
    <t>タカシ</t>
  </si>
  <si>
    <t>慶野</t>
    <rPh sb="0" eb="2">
      <t>ケイノ</t>
    </rPh>
    <phoneticPr fontId="2"/>
  </si>
  <si>
    <t>敬志</t>
    <rPh sb="0" eb="1">
      <t>タカシ</t>
    </rPh>
    <rPh sb="1" eb="2">
      <t>シ</t>
    </rPh>
    <phoneticPr fontId="2"/>
  </si>
  <si>
    <t>270</t>
    <phoneticPr fontId="2"/>
  </si>
  <si>
    <t>2251</t>
    <phoneticPr fontId="2"/>
  </si>
  <si>
    <t>千葉県松戸市金ヶ作４１８－１７７</t>
    <rPh sb="0" eb="3">
      <t>チバケン</t>
    </rPh>
    <rPh sb="3" eb="6">
      <t>マツドシ</t>
    </rPh>
    <rPh sb="6" eb="9">
      <t>カネガサク</t>
    </rPh>
    <phoneticPr fontId="2"/>
  </si>
  <si>
    <t>080</t>
    <phoneticPr fontId="2"/>
  </si>
  <si>
    <t>3344</t>
    <phoneticPr fontId="2"/>
  </si>
  <si>
    <t>2053</t>
    <phoneticPr fontId="2"/>
  </si>
  <si>
    <t>カトウ</t>
    <phoneticPr fontId="2"/>
  </si>
  <si>
    <t>加藤</t>
    <rPh sb="0" eb="2">
      <t>カトウ</t>
    </rPh>
    <phoneticPr fontId="2"/>
  </si>
  <si>
    <t>綾乃</t>
    <rPh sb="0" eb="2">
      <t>アヤノ</t>
    </rPh>
    <phoneticPr fontId="2"/>
  </si>
  <si>
    <t>アヤノ</t>
    <phoneticPr fontId="2"/>
  </si>
  <si>
    <t>千葉県松戸市小金原２－１３－２７</t>
    <rPh sb="0" eb="3">
      <t>チバケン</t>
    </rPh>
    <rPh sb="3" eb="6">
      <t>マツドシ</t>
    </rPh>
    <rPh sb="6" eb="9">
      <t>コガネハラ</t>
    </rPh>
    <phoneticPr fontId="2"/>
  </si>
  <si>
    <t>0021</t>
    <phoneticPr fontId="2"/>
  </si>
  <si>
    <t>4808</t>
    <phoneticPr fontId="2"/>
  </si>
  <si>
    <t>8898</t>
    <phoneticPr fontId="2"/>
  </si>
  <si>
    <t>コミヤ</t>
  </si>
  <si>
    <t>ジュンジ</t>
  </si>
  <si>
    <t>小宮</t>
    <rPh sb="0" eb="2">
      <t>コミヤ</t>
    </rPh>
    <phoneticPr fontId="2"/>
  </si>
  <si>
    <t>純司</t>
    <rPh sb="0" eb="2">
      <t>ジュンジ</t>
    </rPh>
    <phoneticPr fontId="2"/>
  </si>
  <si>
    <t>テシマ</t>
  </si>
  <si>
    <t>ゴロウ</t>
  </si>
  <si>
    <t>手嶋</t>
    <rPh sb="0" eb="2">
      <t>テシマ</t>
    </rPh>
    <phoneticPr fontId="2"/>
  </si>
  <si>
    <t>吾郎</t>
    <rPh sb="0" eb="2">
      <t>ゴロウ</t>
    </rPh>
    <phoneticPr fontId="2"/>
  </si>
  <si>
    <t>千葉県松戸市小金原８－１－２</t>
    <rPh sb="0" eb="3">
      <t>チバケン</t>
    </rPh>
    <rPh sb="3" eb="6">
      <t>マツドシ</t>
    </rPh>
    <rPh sb="6" eb="9">
      <t>コガネハラ</t>
    </rPh>
    <phoneticPr fontId="2"/>
  </si>
  <si>
    <t>090</t>
    <phoneticPr fontId="2"/>
  </si>
  <si>
    <t>3409</t>
    <phoneticPr fontId="2"/>
  </si>
  <si>
    <t>7006</t>
    <phoneticPr fontId="2"/>
  </si>
  <si>
    <t>ヨシダ</t>
  </si>
  <si>
    <t>ハナ</t>
  </si>
  <si>
    <t>吉田</t>
    <rPh sb="0" eb="2">
      <t>ヨシダ</t>
    </rPh>
    <phoneticPr fontId="2"/>
  </si>
  <si>
    <t>華奈</t>
    <rPh sb="0" eb="2">
      <t>ハナ</t>
    </rPh>
    <phoneticPr fontId="2"/>
  </si>
  <si>
    <t>オノ</t>
  </si>
  <si>
    <t>モモカ</t>
  </si>
  <si>
    <t>小野</t>
    <rPh sb="0" eb="2">
      <t>オノ</t>
    </rPh>
    <phoneticPr fontId="2"/>
  </si>
  <si>
    <t>桃果</t>
    <rPh sb="0" eb="2">
      <t>モモカ</t>
    </rPh>
    <phoneticPr fontId="2"/>
  </si>
  <si>
    <t>オオムラ</t>
  </si>
  <si>
    <t>サキホ</t>
  </si>
  <si>
    <t>大村</t>
    <rPh sb="0" eb="2">
      <t>オオムラ</t>
    </rPh>
    <phoneticPr fontId="2"/>
  </si>
  <si>
    <t>咲帆</t>
    <rPh sb="0" eb="1">
      <t>サ</t>
    </rPh>
    <rPh sb="1" eb="2">
      <t>ホ</t>
    </rPh>
    <phoneticPr fontId="2"/>
  </si>
  <si>
    <t>ヤマグチ</t>
  </si>
  <si>
    <t>アンジュ</t>
  </si>
  <si>
    <t>山口</t>
    <rPh sb="0" eb="2">
      <t>ヤマグチ</t>
    </rPh>
    <phoneticPr fontId="2"/>
  </si>
  <si>
    <t>杏樹</t>
    <rPh sb="0" eb="2">
      <t>アンジュ</t>
    </rPh>
    <phoneticPr fontId="2"/>
  </si>
  <si>
    <t>タカハシ</t>
  </si>
  <si>
    <t>ユイ</t>
  </si>
  <si>
    <t>高橋</t>
    <rPh sb="0" eb="2">
      <t>タカハシ</t>
    </rPh>
    <phoneticPr fontId="2"/>
  </si>
  <si>
    <t>唯</t>
    <rPh sb="0" eb="1">
      <t>ユイ</t>
    </rPh>
    <phoneticPr fontId="2"/>
  </si>
  <si>
    <t>オザワ</t>
  </si>
  <si>
    <t>サヤカ</t>
  </si>
  <si>
    <t>小澤</t>
    <rPh sb="0" eb="2">
      <t>オザワ</t>
    </rPh>
    <phoneticPr fontId="2"/>
  </si>
  <si>
    <t>清也香</t>
    <rPh sb="0" eb="1">
      <t>キヨ</t>
    </rPh>
    <rPh sb="1" eb="2">
      <t>ヤ</t>
    </rPh>
    <rPh sb="2" eb="3">
      <t>カ</t>
    </rPh>
    <phoneticPr fontId="2"/>
  </si>
  <si>
    <t>ヨシカワ</t>
  </si>
  <si>
    <t>ノア</t>
  </si>
  <si>
    <t>吉川</t>
    <rPh sb="0" eb="2">
      <t>ヨシカワ</t>
    </rPh>
    <phoneticPr fontId="2"/>
  </si>
  <si>
    <t>乃葵</t>
    <rPh sb="0" eb="1">
      <t>ノ</t>
    </rPh>
    <rPh sb="1" eb="2">
      <t>アオイ</t>
    </rPh>
    <phoneticPr fontId="2"/>
  </si>
  <si>
    <t>ウシカタ</t>
  </si>
  <si>
    <t>チホ</t>
  </si>
  <si>
    <t>牛方</t>
    <rPh sb="0" eb="2">
      <t>ウシカタ</t>
    </rPh>
    <phoneticPr fontId="2"/>
  </si>
  <si>
    <t>智穂</t>
    <rPh sb="0" eb="2">
      <t>チホ</t>
    </rPh>
    <phoneticPr fontId="2"/>
  </si>
  <si>
    <t>ユズキ</t>
  </si>
  <si>
    <t>柚稀</t>
    <rPh sb="0" eb="2">
      <t>ユズキ</t>
    </rPh>
    <phoneticPr fontId="2"/>
  </si>
  <si>
    <t>スガワラ</t>
  </si>
  <si>
    <t>菅原</t>
    <rPh sb="0" eb="2">
      <t>スガワラ</t>
    </rPh>
    <phoneticPr fontId="2"/>
  </si>
  <si>
    <t>彩夏</t>
    <rPh sb="0" eb="1">
      <t>アヤ</t>
    </rPh>
    <rPh sb="1" eb="2">
      <t>ナツ</t>
    </rPh>
    <phoneticPr fontId="2"/>
  </si>
  <si>
    <t>柏市立酒井根小学校</t>
    <rPh sb="0" eb="9">
      <t>カシワシリツサカイネショウガッコウ</t>
    </rPh>
    <phoneticPr fontId="2"/>
  </si>
  <si>
    <t>柏市立旭小学校</t>
    <rPh sb="0" eb="7">
      <t>カシワシリツアサヒショウガッコウ</t>
    </rPh>
    <phoneticPr fontId="2"/>
  </si>
  <si>
    <t>松戸市立根木内小学校</t>
    <rPh sb="0" eb="10">
      <t>マツドシリツネギウチショウガッコウ</t>
    </rPh>
    <phoneticPr fontId="2"/>
  </si>
  <si>
    <t>松戸市立高木小学校</t>
    <rPh sb="0" eb="2">
      <t>マツド</t>
    </rPh>
    <rPh sb="2" eb="4">
      <t>シリツ</t>
    </rPh>
    <rPh sb="4" eb="6">
      <t>タカギ</t>
    </rPh>
    <rPh sb="6" eb="8">
      <t>ショウガク</t>
    </rPh>
    <rPh sb="8" eb="9">
      <t>コウ</t>
    </rPh>
    <phoneticPr fontId="2"/>
  </si>
  <si>
    <t>松戸市立小金北小学校</t>
    <rPh sb="0" eb="2">
      <t>マツド</t>
    </rPh>
    <rPh sb="2" eb="4">
      <t>シリツ</t>
    </rPh>
    <rPh sb="4" eb="6">
      <t>コガネ</t>
    </rPh>
    <rPh sb="6" eb="7">
      <t>キタ</t>
    </rPh>
    <rPh sb="7" eb="9">
      <t>ショウガク</t>
    </rPh>
    <rPh sb="9" eb="10">
      <t>コウ</t>
    </rPh>
    <phoneticPr fontId="2"/>
  </si>
  <si>
    <t>松戸市立高木第二小学校</t>
    <rPh sb="0" eb="11">
      <t>マツドシリツタカギダイニショウガッコウ</t>
    </rPh>
    <phoneticPr fontId="2"/>
  </si>
  <si>
    <t>松戸市立八ヶ崎第二小学校</t>
    <rPh sb="0" eb="12">
      <t>マツドシリツハチガサキダイニショウガッコウ</t>
    </rPh>
    <phoneticPr fontId="2"/>
  </si>
  <si>
    <t>松戸市立高木小学校</t>
    <rPh sb="0" eb="2">
      <t>マツド</t>
    </rPh>
    <rPh sb="2" eb="4">
      <t>シリツ</t>
    </rPh>
    <rPh sb="4" eb="6">
      <t>タカギ</t>
    </rPh>
    <rPh sb="6" eb="9">
      <t>ショウガッコウ</t>
    </rPh>
    <phoneticPr fontId="2"/>
  </si>
  <si>
    <t>まだまだ発展途上中のチーム、二人の６年生が下級生を引っ張り磨いてきたサーブを駆使して攻めて崩してチャンスを得点に繫げ目指すはリーグ戦突破。決勝大会への切符を狙います。</t>
    <phoneticPr fontId="2"/>
  </si>
  <si>
    <t>北小金</t>
    <rPh sb="0" eb="3">
      <t>キタコガネ</t>
    </rPh>
    <phoneticPr fontId="2"/>
  </si>
  <si>
    <t>270</t>
    <phoneticPr fontId="2"/>
  </si>
  <si>
    <t>0141</t>
    <phoneticPr fontId="2"/>
  </si>
  <si>
    <t>千葉県流山市松ヶ丘２－３１９－１２</t>
    <rPh sb="0" eb="3">
      <t>チバケン</t>
    </rPh>
    <rPh sb="3" eb="6">
      <t>ナガレヤマシ</t>
    </rPh>
    <rPh sb="6" eb="9">
      <t>マツガオカ</t>
    </rPh>
    <phoneticPr fontId="2"/>
  </si>
  <si>
    <t>090</t>
    <phoneticPr fontId="2"/>
  </si>
  <si>
    <t>2543</t>
    <phoneticPr fontId="2"/>
  </si>
  <si>
    <t>0321</t>
    <phoneticPr fontId="2"/>
  </si>
  <si>
    <t>ヤマダ</t>
    <phoneticPr fontId="2"/>
  </si>
  <si>
    <t>ムツミ</t>
    <phoneticPr fontId="2"/>
  </si>
  <si>
    <t>山田</t>
    <rPh sb="0" eb="2">
      <t>ヤマダ</t>
    </rPh>
    <phoneticPr fontId="2"/>
  </si>
  <si>
    <t>睦実</t>
    <rPh sb="0" eb="2">
      <t>ムツミ</t>
    </rPh>
    <phoneticPr fontId="2"/>
  </si>
  <si>
    <t>コガネハラジェーブイシーブルーウィングス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</si>
</sst>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8"/>
      <color rgb="FF000000"/>
      <name val="游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2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21" fillId="0" borderId="4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1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21" fillId="0" borderId="36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4" fillId="0" borderId="1" xfId="0" applyNumberFormat="1" applyFont="1" applyBorder="1" applyAlignment="1" applyProtection="1">
      <alignment horizontal="right" vertical="center"/>
      <protection locked="0"/>
    </xf>
    <xf numFmtId="49" fontId="24" fillId="0" borderId="1" xfId="0" applyNumberFormat="1" applyFont="1" applyBorder="1" applyAlignment="1" applyProtection="1">
      <alignment horizontal="left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10" zoomScaleNormal="100" workbookViewId="0">
      <selection activeCell="Y33" sqref="Y33:AG34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22" t="s">
        <v>115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  <c r="AP1" s="223"/>
      <c r="AQ1" s="223"/>
      <c r="AR1" s="223"/>
      <c r="AS1" s="223"/>
    </row>
    <row r="2" spans="1:51" ht="14.45" customHeight="1">
      <c r="A2" s="138" t="s">
        <v>121</v>
      </c>
      <c r="B2" s="139"/>
      <c r="C2" s="70" t="s">
        <v>222</v>
      </c>
      <c r="D2" s="71"/>
      <c r="E2" s="71"/>
      <c r="F2" s="71"/>
      <c r="G2" s="71"/>
      <c r="H2" s="71"/>
      <c r="I2" s="72"/>
      <c r="J2" s="82" t="s">
        <v>119</v>
      </c>
      <c r="K2" s="227"/>
      <c r="L2" s="227"/>
      <c r="M2" s="227"/>
      <c r="N2" s="227"/>
      <c r="O2" s="228"/>
      <c r="P2" s="82" t="s">
        <v>97</v>
      </c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133" t="s">
        <v>101</v>
      </c>
      <c r="AF2" s="133"/>
      <c r="AG2" s="133"/>
      <c r="AH2" s="133"/>
      <c r="AI2" s="133"/>
      <c r="AJ2" s="133"/>
      <c r="AK2" s="133"/>
      <c r="AL2" s="133"/>
      <c r="AM2" s="133"/>
      <c r="AN2" s="133"/>
      <c r="AO2" s="133"/>
      <c r="AP2" s="133"/>
      <c r="AQ2" s="133"/>
      <c r="AR2" s="133"/>
      <c r="AS2" s="8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40" t="s">
        <v>122</v>
      </c>
      <c r="B3" s="141"/>
      <c r="C3" s="73" t="s">
        <v>132</v>
      </c>
      <c r="D3" s="74"/>
      <c r="E3" s="74"/>
      <c r="F3" s="74"/>
      <c r="G3" s="74"/>
      <c r="H3" s="74"/>
      <c r="I3" s="75"/>
      <c r="J3" s="224" t="s">
        <v>91</v>
      </c>
      <c r="K3" s="225"/>
      <c r="L3" s="225"/>
      <c r="M3" s="225"/>
      <c r="N3" s="225"/>
      <c r="O3" s="226"/>
      <c r="P3" s="84" t="s">
        <v>133</v>
      </c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193" t="s">
        <v>110</v>
      </c>
      <c r="AF3" s="193"/>
      <c r="AG3" s="193"/>
      <c r="AH3" s="193"/>
      <c r="AI3" s="193"/>
      <c r="AJ3" s="193"/>
      <c r="AK3" s="193"/>
      <c r="AL3" s="193"/>
      <c r="AM3" s="193"/>
      <c r="AN3" s="193"/>
      <c r="AO3" s="193"/>
      <c r="AP3" s="193"/>
      <c r="AQ3" s="193"/>
      <c r="AR3" s="193"/>
      <c r="AS3" s="194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32" t="s">
        <v>123</v>
      </c>
      <c r="B4" s="233"/>
      <c r="C4" s="76">
        <v>430487680</v>
      </c>
      <c r="D4" s="77"/>
      <c r="E4" s="77"/>
      <c r="F4" s="77"/>
      <c r="G4" s="77"/>
      <c r="H4" s="77"/>
      <c r="I4" s="78"/>
      <c r="J4" s="238" t="s">
        <v>117</v>
      </c>
      <c r="K4" s="239"/>
      <c r="L4" s="239"/>
      <c r="M4" s="239"/>
      <c r="N4" s="239"/>
      <c r="O4" s="240"/>
      <c r="P4" s="172" t="s">
        <v>94</v>
      </c>
      <c r="Q4" s="172"/>
      <c r="R4" s="172"/>
      <c r="S4" s="172"/>
      <c r="T4" s="172"/>
      <c r="U4" s="172"/>
      <c r="V4" s="172"/>
      <c r="W4" s="172"/>
      <c r="X4" s="172"/>
      <c r="Y4" s="172"/>
      <c r="Z4" s="172"/>
      <c r="AA4" s="172"/>
      <c r="AB4" s="172"/>
      <c r="AC4" s="172"/>
      <c r="AD4" s="172"/>
      <c r="AE4" s="172"/>
      <c r="AF4" s="172"/>
      <c r="AG4" s="172"/>
      <c r="AH4" s="172"/>
      <c r="AI4" s="172"/>
      <c r="AJ4" s="172"/>
      <c r="AK4" s="172"/>
      <c r="AL4" s="172"/>
      <c r="AM4" s="172"/>
      <c r="AN4" s="172"/>
      <c r="AO4" s="172"/>
      <c r="AP4" s="172"/>
      <c r="AQ4" s="172"/>
      <c r="AR4" s="172"/>
      <c r="AS4" s="163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34" t="s">
        <v>116</v>
      </c>
      <c r="B5" s="235"/>
      <c r="C5" s="229"/>
      <c r="D5" s="230"/>
      <c r="E5" s="230"/>
      <c r="F5" s="230"/>
      <c r="G5" s="230"/>
      <c r="H5" s="230"/>
      <c r="I5" s="231"/>
      <c r="J5" s="86"/>
      <c r="K5" s="86"/>
      <c r="L5" s="86"/>
      <c r="M5" s="86"/>
      <c r="N5" s="86"/>
      <c r="O5" s="86"/>
      <c r="P5" s="79" t="s">
        <v>134</v>
      </c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79" t="s">
        <v>211</v>
      </c>
      <c r="AF5" s="80"/>
      <c r="AG5" s="80"/>
      <c r="AH5" s="80"/>
      <c r="AI5" s="80"/>
      <c r="AJ5" s="80"/>
      <c r="AK5" s="173"/>
      <c r="AL5" s="173"/>
      <c r="AM5" s="173"/>
      <c r="AN5" s="173"/>
      <c r="AO5" s="173"/>
      <c r="AP5" s="173"/>
      <c r="AQ5" s="173"/>
      <c r="AR5" s="173"/>
      <c r="AS5" s="174"/>
      <c r="AT5" s="33"/>
      <c r="AV5" s="22" t="s">
        <v>93</v>
      </c>
      <c r="AW5" t="s">
        <v>118</v>
      </c>
    </row>
    <row r="6" spans="1:51" ht="22.5" customHeight="1">
      <c r="A6" s="120" t="s">
        <v>80</v>
      </c>
      <c r="B6" s="155"/>
      <c r="C6" s="159" t="s">
        <v>107</v>
      </c>
      <c r="D6" s="160"/>
      <c r="E6" s="161" t="s">
        <v>108</v>
      </c>
      <c r="F6" s="162"/>
      <c r="G6" s="87" t="s">
        <v>81</v>
      </c>
      <c r="H6" s="87"/>
      <c r="I6" s="87"/>
      <c r="J6" s="87" t="s">
        <v>2</v>
      </c>
      <c r="K6" s="87"/>
      <c r="L6" s="87"/>
      <c r="M6" s="87" t="s">
        <v>3</v>
      </c>
      <c r="N6" s="87"/>
      <c r="O6" s="87"/>
      <c r="P6" s="163" t="s">
        <v>95</v>
      </c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164"/>
      <c r="AB6" s="164"/>
      <c r="AC6" s="164"/>
      <c r="AD6" s="164"/>
      <c r="AE6" s="164"/>
      <c r="AF6" s="164"/>
      <c r="AG6" s="164"/>
      <c r="AH6" s="164"/>
      <c r="AI6" s="164"/>
      <c r="AJ6" s="164"/>
      <c r="AK6" s="165" t="s">
        <v>96</v>
      </c>
      <c r="AL6" s="165"/>
      <c r="AM6" s="165"/>
      <c r="AN6" s="165"/>
      <c r="AO6" s="165"/>
      <c r="AP6" s="165"/>
      <c r="AQ6" s="165"/>
      <c r="AR6" s="165"/>
      <c r="AS6" s="165"/>
      <c r="AT6" s="34" t="s">
        <v>124</v>
      </c>
    </row>
    <row r="7" spans="1:51" ht="13.5" customHeight="1">
      <c r="A7" s="120"/>
      <c r="B7" s="155"/>
      <c r="C7" s="62" t="s">
        <v>135</v>
      </c>
      <c r="D7" s="63"/>
      <c r="E7" s="64" t="s">
        <v>136</v>
      </c>
      <c r="F7" s="65"/>
      <c r="G7" s="81">
        <v>507288023</v>
      </c>
      <c r="H7" s="81"/>
      <c r="I7" s="81"/>
      <c r="J7" s="81">
        <v>291133</v>
      </c>
      <c r="K7" s="81"/>
      <c r="L7" s="81"/>
      <c r="M7" s="81">
        <v>430362</v>
      </c>
      <c r="N7" s="81"/>
      <c r="O7" s="81"/>
      <c r="P7" s="176" t="s">
        <v>7</v>
      </c>
      <c r="Q7" s="177"/>
      <c r="R7" s="157" t="s">
        <v>139</v>
      </c>
      <c r="S7" s="158"/>
      <c r="T7" s="158"/>
      <c r="U7" s="158"/>
      <c r="V7" s="27" t="s">
        <v>8</v>
      </c>
      <c r="W7" s="148" t="s">
        <v>140</v>
      </c>
      <c r="X7" s="149"/>
      <c r="Y7" s="149"/>
      <c r="Z7" s="149"/>
      <c r="AA7" s="149"/>
      <c r="AB7" s="149"/>
      <c r="AC7" s="149"/>
      <c r="AD7" s="149"/>
      <c r="AE7" s="149"/>
      <c r="AF7" s="149"/>
      <c r="AG7" s="149"/>
      <c r="AH7" s="149"/>
      <c r="AI7" s="149"/>
      <c r="AJ7" s="149"/>
      <c r="AK7" s="35" t="s">
        <v>9</v>
      </c>
      <c r="AL7" s="94" t="s">
        <v>142</v>
      </c>
      <c r="AM7" s="95"/>
      <c r="AN7" s="95"/>
      <c r="AO7" s="95"/>
      <c r="AP7" s="95"/>
      <c r="AQ7" s="95"/>
      <c r="AR7" s="95"/>
      <c r="AS7" s="36" t="s">
        <v>10</v>
      </c>
      <c r="AT7" s="88">
        <v>50</v>
      </c>
    </row>
    <row r="8" spans="1:51" ht="18" customHeight="1">
      <c r="A8" s="120"/>
      <c r="B8" s="155"/>
      <c r="C8" s="66" t="s">
        <v>137</v>
      </c>
      <c r="D8" s="67"/>
      <c r="E8" s="68" t="s">
        <v>138</v>
      </c>
      <c r="F8" s="69"/>
      <c r="G8" s="81"/>
      <c r="H8" s="81"/>
      <c r="I8" s="81"/>
      <c r="J8" s="81"/>
      <c r="K8" s="81"/>
      <c r="L8" s="81"/>
      <c r="M8" s="81"/>
      <c r="N8" s="81"/>
      <c r="O8" s="81"/>
      <c r="P8" s="151" t="s">
        <v>141</v>
      </c>
      <c r="Q8" s="101"/>
      <c r="R8" s="101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1"/>
      <c r="AD8" s="101"/>
      <c r="AE8" s="101"/>
      <c r="AF8" s="101"/>
      <c r="AG8" s="101"/>
      <c r="AH8" s="101"/>
      <c r="AI8" s="101"/>
      <c r="AJ8" s="101"/>
      <c r="AK8" s="96" t="s">
        <v>143</v>
      </c>
      <c r="AL8" s="97"/>
      <c r="AM8" s="97"/>
      <c r="AN8" s="97"/>
      <c r="AO8" s="37" t="s">
        <v>11</v>
      </c>
      <c r="AP8" s="98" t="s">
        <v>144</v>
      </c>
      <c r="AQ8" s="97"/>
      <c r="AR8" s="97"/>
      <c r="AS8" s="99"/>
      <c r="AT8" s="88"/>
    </row>
    <row r="9" spans="1:51" ht="14.45" customHeight="1">
      <c r="A9" s="120" t="s">
        <v>82</v>
      </c>
      <c r="B9" s="155"/>
      <c r="C9" s="62" t="s">
        <v>145</v>
      </c>
      <c r="D9" s="63"/>
      <c r="E9" s="64" t="s">
        <v>148</v>
      </c>
      <c r="F9" s="65"/>
      <c r="G9" s="81">
        <v>505653861</v>
      </c>
      <c r="H9" s="81"/>
      <c r="I9" s="81"/>
      <c r="J9" s="81"/>
      <c r="K9" s="81"/>
      <c r="L9" s="81"/>
      <c r="M9" s="81"/>
      <c r="N9" s="81"/>
      <c r="O9" s="81"/>
      <c r="P9" s="176" t="s">
        <v>7</v>
      </c>
      <c r="Q9" s="177"/>
      <c r="R9" s="157" t="s">
        <v>139</v>
      </c>
      <c r="S9" s="158"/>
      <c r="T9" s="158"/>
      <c r="U9" s="158"/>
      <c r="V9" s="27" t="s">
        <v>8</v>
      </c>
      <c r="W9" s="148" t="s">
        <v>150</v>
      </c>
      <c r="X9" s="149"/>
      <c r="Y9" s="149"/>
      <c r="Z9" s="149"/>
      <c r="AA9" s="149"/>
      <c r="AB9" s="149"/>
      <c r="AC9" s="149"/>
      <c r="AD9" s="149"/>
      <c r="AE9" s="149"/>
      <c r="AF9" s="149"/>
      <c r="AG9" s="149"/>
      <c r="AH9" s="149"/>
      <c r="AI9" s="149"/>
      <c r="AJ9" s="150"/>
      <c r="AK9" s="35" t="s">
        <v>125</v>
      </c>
      <c r="AL9" s="94" t="s">
        <v>142</v>
      </c>
      <c r="AM9" s="95"/>
      <c r="AN9" s="95"/>
      <c r="AO9" s="95"/>
      <c r="AP9" s="95"/>
      <c r="AQ9" s="95"/>
      <c r="AR9" s="95"/>
      <c r="AS9" s="36" t="s">
        <v>126</v>
      </c>
      <c r="AT9" s="89">
        <v>23</v>
      </c>
    </row>
    <row r="10" spans="1:51" ht="18" customHeight="1">
      <c r="A10" s="120"/>
      <c r="B10" s="155"/>
      <c r="C10" s="66" t="s">
        <v>146</v>
      </c>
      <c r="D10" s="67"/>
      <c r="E10" s="68" t="s">
        <v>147</v>
      </c>
      <c r="F10" s="69"/>
      <c r="G10" s="81"/>
      <c r="H10" s="81"/>
      <c r="I10" s="81"/>
      <c r="J10" s="81"/>
      <c r="K10" s="81"/>
      <c r="L10" s="81"/>
      <c r="M10" s="81"/>
      <c r="N10" s="81"/>
      <c r="O10" s="81"/>
      <c r="P10" s="100" t="s">
        <v>149</v>
      </c>
      <c r="Q10" s="101"/>
      <c r="R10" s="101"/>
      <c r="S10" s="101"/>
      <c r="T10" s="101"/>
      <c r="U10" s="101"/>
      <c r="V10" s="101"/>
      <c r="W10" s="101"/>
      <c r="X10" s="101"/>
      <c r="Y10" s="101"/>
      <c r="Z10" s="101"/>
      <c r="AA10" s="101"/>
      <c r="AB10" s="101"/>
      <c r="AC10" s="101"/>
      <c r="AD10" s="101"/>
      <c r="AE10" s="101"/>
      <c r="AF10" s="101"/>
      <c r="AG10" s="101"/>
      <c r="AH10" s="101"/>
      <c r="AI10" s="101"/>
      <c r="AJ10" s="102"/>
      <c r="AK10" s="96" t="s">
        <v>151</v>
      </c>
      <c r="AL10" s="97"/>
      <c r="AM10" s="97"/>
      <c r="AN10" s="97"/>
      <c r="AO10" s="37" t="s">
        <v>127</v>
      </c>
      <c r="AP10" s="98" t="s">
        <v>152</v>
      </c>
      <c r="AQ10" s="97"/>
      <c r="AR10" s="97"/>
      <c r="AS10" s="99"/>
      <c r="AT10" s="89"/>
    </row>
    <row r="11" spans="1:51" ht="14.45" customHeight="1">
      <c r="A11" s="120" t="s">
        <v>83</v>
      </c>
      <c r="B11" s="155"/>
      <c r="C11" s="62" t="s">
        <v>153</v>
      </c>
      <c r="D11" s="63"/>
      <c r="E11" s="64" t="s">
        <v>154</v>
      </c>
      <c r="F11" s="65"/>
      <c r="G11" s="81">
        <v>523171676</v>
      </c>
      <c r="H11" s="81"/>
      <c r="I11" s="81"/>
      <c r="J11" s="81"/>
      <c r="K11" s="81"/>
      <c r="L11" s="81"/>
      <c r="M11" s="81"/>
      <c r="N11" s="81"/>
      <c r="O11" s="81"/>
      <c r="P11" s="176" t="s">
        <v>7</v>
      </c>
      <c r="Q11" s="177"/>
      <c r="R11" s="236" t="s">
        <v>212</v>
      </c>
      <c r="S11" s="158"/>
      <c r="T11" s="158"/>
      <c r="U11" s="158"/>
      <c r="V11" s="27" t="s">
        <v>8</v>
      </c>
      <c r="W11" s="237" t="s">
        <v>213</v>
      </c>
      <c r="X11" s="149"/>
      <c r="Y11" s="149"/>
      <c r="Z11" s="149"/>
      <c r="AA11" s="149"/>
      <c r="AB11" s="149"/>
      <c r="AC11" s="149"/>
      <c r="AD11" s="149"/>
      <c r="AE11" s="149"/>
      <c r="AF11" s="149"/>
      <c r="AG11" s="149"/>
      <c r="AH11" s="149"/>
      <c r="AI11" s="149"/>
      <c r="AJ11" s="150"/>
      <c r="AK11" s="35" t="s">
        <v>125</v>
      </c>
      <c r="AL11" s="94" t="s">
        <v>215</v>
      </c>
      <c r="AM11" s="95"/>
      <c r="AN11" s="95"/>
      <c r="AO11" s="95"/>
      <c r="AP11" s="95"/>
      <c r="AQ11" s="95"/>
      <c r="AR11" s="95"/>
      <c r="AS11" s="36" t="s">
        <v>126</v>
      </c>
      <c r="AT11" s="89">
        <v>44</v>
      </c>
    </row>
    <row r="12" spans="1:51" ht="18" customHeight="1">
      <c r="A12" s="120"/>
      <c r="B12" s="155"/>
      <c r="C12" s="66" t="s">
        <v>155</v>
      </c>
      <c r="D12" s="67"/>
      <c r="E12" s="68" t="s">
        <v>156</v>
      </c>
      <c r="F12" s="69"/>
      <c r="G12" s="81"/>
      <c r="H12" s="81"/>
      <c r="I12" s="81"/>
      <c r="J12" s="81"/>
      <c r="K12" s="81"/>
      <c r="L12" s="81"/>
      <c r="M12" s="81"/>
      <c r="N12" s="81"/>
      <c r="O12" s="81"/>
      <c r="P12" s="151" t="s">
        <v>214</v>
      </c>
      <c r="Q12" s="101"/>
      <c r="R12" s="101"/>
      <c r="S12" s="101"/>
      <c r="T12" s="101"/>
      <c r="U12" s="101"/>
      <c r="V12" s="101"/>
      <c r="W12" s="101"/>
      <c r="X12" s="101"/>
      <c r="Y12" s="101"/>
      <c r="Z12" s="101"/>
      <c r="AA12" s="101"/>
      <c r="AB12" s="101"/>
      <c r="AC12" s="101"/>
      <c r="AD12" s="101"/>
      <c r="AE12" s="101"/>
      <c r="AF12" s="101"/>
      <c r="AG12" s="101"/>
      <c r="AH12" s="101"/>
      <c r="AI12" s="101"/>
      <c r="AJ12" s="102"/>
      <c r="AK12" s="96" t="s">
        <v>216</v>
      </c>
      <c r="AL12" s="97"/>
      <c r="AM12" s="97"/>
      <c r="AN12" s="97"/>
      <c r="AO12" s="37" t="s">
        <v>127</v>
      </c>
      <c r="AP12" s="98" t="s">
        <v>217</v>
      </c>
      <c r="AQ12" s="97"/>
      <c r="AR12" s="97"/>
      <c r="AS12" s="99"/>
      <c r="AT12" s="89"/>
    </row>
    <row r="13" spans="1:51" ht="15" customHeight="1">
      <c r="A13" s="120" t="s">
        <v>84</v>
      </c>
      <c r="B13" s="155"/>
      <c r="C13" s="62" t="s">
        <v>157</v>
      </c>
      <c r="D13" s="63"/>
      <c r="E13" s="64" t="s">
        <v>158</v>
      </c>
      <c r="F13" s="65"/>
      <c r="G13" s="215"/>
      <c r="H13" s="215"/>
      <c r="I13" s="215"/>
      <c r="J13" s="215"/>
      <c r="K13" s="215"/>
      <c r="L13" s="215"/>
      <c r="M13" s="215"/>
      <c r="N13" s="215"/>
      <c r="O13" s="215"/>
      <c r="P13" s="24"/>
      <c r="Q13" s="25"/>
      <c r="R13" s="170"/>
      <c r="S13" s="170"/>
      <c r="T13" s="170"/>
      <c r="U13" s="170"/>
      <c r="V13" s="26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170"/>
      <c r="AJ13" s="171"/>
      <c r="AK13" s="38"/>
      <c r="AL13" s="195"/>
      <c r="AM13" s="195"/>
      <c r="AN13" s="195"/>
      <c r="AO13" s="195"/>
      <c r="AP13" s="195"/>
      <c r="AQ13" s="195"/>
      <c r="AR13" s="195"/>
      <c r="AS13" s="39"/>
      <c r="AT13" s="90"/>
    </row>
    <row r="14" spans="1:51" ht="18" customHeight="1">
      <c r="A14" s="120"/>
      <c r="B14" s="155"/>
      <c r="C14" s="66" t="s">
        <v>159</v>
      </c>
      <c r="D14" s="67"/>
      <c r="E14" s="68" t="s">
        <v>160</v>
      </c>
      <c r="F14" s="69"/>
      <c r="G14" s="215"/>
      <c r="H14" s="215"/>
      <c r="I14" s="215"/>
      <c r="J14" s="215"/>
      <c r="K14" s="215"/>
      <c r="L14" s="215"/>
      <c r="M14" s="215"/>
      <c r="N14" s="215"/>
      <c r="O14" s="215"/>
      <c r="P14" s="196"/>
      <c r="Q14" s="197"/>
      <c r="R14" s="197"/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8"/>
      <c r="AK14" s="199"/>
      <c r="AL14" s="200"/>
      <c r="AM14" s="200"/>
      <c r="AN14" s="200"/>
      <c r="AO14" s="40"/>
      <c r="AP14" s="200"/>
      <c r="AQ14" s="200"/>
      <c r="AR14" s="200"/>
      <c r="AS14" s="201"/>
      <c r="AT14" s="90"/>
    </row>
    <row r="15" spans="1:51" ht="15" customHeight="1">
      <c r="A15" s="216" t="s">
        <v>98</v>
      </c>
      <c r="B15" s="155"/>
      <c r="C15" s="62" t="s">
        <v>157</v>
      </c>
      <c r="D15" s="63"/>
      <c r="E15" s="64" t="s">
        <v>158</v>
      </c>
      <c r="F15" s="65"/>
      <c r="G15" s="215"/>
      <c r="H15" s="215"/>
      <c r="I15" s="215"/>
      <c r="J15" s="215"/>
      <c r="K15" s="215"/>
      <c r="L15" s="215"/>
      <c r="M15" s="215"/>
      <c r="N15" s="215"/>
      <c r="O15" s="215"/>
      <c r="P15" s="176" t="s">
        <v>7</v>
      </c>
      <c r="Q15" s="177"/>
      <c r="R15" s="157" t="s">
        <v>139</v>
      </c>
      <c r="S15" s="158"/>
      <c r="T15" s="158"/>
      <c r="U15" s="158"/>
      <c r="V15" s="27" t="s">
        <v>8</v>
      </c>
      <c r="W15" s="148" t="s">
        <v>150</v>
      </c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50"/>
      <c r="AK15" s="35" t="s">
        <v>125</v>
      </c>
      <c r="AL15" s="94" t="s">
        <v>162</v>
      </c>
      <c r="AM15" s="95"/>
      <c r="AN15" s="95"/>
      <c r="AO15" s="95"/>
      <c r="AP15" s="95"/>
      <c r="AQ15" s="95"/>
      <c r="AR15" s="95"/>
      <c r="AS15" s="36" t="s">
        <v>126</v>
      </c>
      <c r="AT15" s="89">
        <v>61</v>
      </c>
    </row>
    <row r="16" spans="1:51" ht="18" customHeight="1">
      <c r="A16" s="120"/>
      <c r="B16" s="155"/>
      <c r="C16" s="66" t="s">
        <v>159</v>
      </c>
      <c r="D16" s="67"/>
      <c r="E16" s="68" t="s">
        <v>160</v>
      </c>
      <c r="F16" s="69"/>
      <c r="G16" s="215"/>
      <c r="H16" s="215"/>
      <c r="I16" s="215"/>
      <c r="J16" s="215"/>
      <c r="K16" s="215"/>
      <c r="L16" s="215"/>
      <c r="M16" s="215"/>
      <c r="N16" s="215"/>
      <c r="O16" s="215"/>
      <c r="P16" s="151" t="s">
        <v>161</v>
      </c>
      <c r="Q16" s="101"/>
      <c r="R16" s="101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1"/>
      <c r="AD16" s="101"/>
      <c r="AE16" s="101"/>
      <c r="AF16" s="101"/>
      <c r="AG16" s="101"/>
      <c r="AH16" s="101"/>
      <c r="AI16" s="101"/>
      <c r="AJ16" s="102"/>
      <c r="AK16" s="96" t="s">
        <v>163</v>
      </c>
      <c r="AL16" s="97"/>
      <c r="AM16" s="97"/>
      <c r="AN16" s="97"/>
      <c r="AO16" s="37" t="s">
        <v>127</v>
      </c>
      <c r="AP16" s="98" t="s">
        <v>164</v>
      </c>
      <c r="AQ16" s="97"/>
      <c r="AR16" s="97"/>
      <c r="AS16" s="99"/>
      <c r="AT16" s="89"/>
    </row>
    <row r="17" spans="1:46">
      <c r="A17" s="120" t="s">
        <v>0</v>
      </c>
      <c r="B17" s="155"/>
      <c r="C17" s="208" t="str">
        <f>IF(P16="","",P16)</f>
        <v>千葉県松戸市小金原８－１－２</v>
      </c>
      <c r="D17" s="208"/>
      <c r="E17" s="208"/>
      <c r="F17" s="208"/>
      <c r="G17" s="208"/>
      <c r="H17" s="208"/>
      <c r="I17" s="208"/>
      <c r="J17" s="208"/>
      <c r="K17" s="208"/>
      <c r="L17" s="208"/>
      <c r="M17" s="208"/>
      <c r="N17" s="208"/>
      <c r="O17" s="208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120"/>
      <c r="B18" s="155"/>
      <c r="C18" s="208"/>
      <c r="D18" s="208"/>
      <c r="E18" s="208"/>
      <c r="F18" s="208"/>
      <c r="G18" s="208"/>
      <c r="H18" s="208"/>
      <c r="I18" s="208"/>
      <c r="J18" s="208"/>
      <c r="K18" s="208"/>
      <c r="L18" s="208"/>
      <c r="M18" s="208"/>
      <c r="N18" s="208"/>
      <c r="O18" s="208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120" t="s">
        <v>1</v>
      </c>
      <c r="B19" s="155"/>
      <c r="C19" s="208" t="str">
        <f>IF(AL15="","",AL15&amp;"-"&amp;AK16&amp;"-"&amp;AP16)</f>
        <v>090-3409-7006</v>
      </c>
      <c r="D19" s="208"/>
      <c r="E19" s="208"/>
      <c r="F19" s="208"/>
      <c r="G19" s="208"/>
      <c r="H19" s="208"/>
      <c r="I19" s="208"/>
      <c r="J19" s="208"/>
      <c r="K19" s="208"/>
      <c r="L19" s="208"/>
      <c r="M19" s="208"/>
      <c r="N19" s="208"/>
      <c r="O19" s="208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120"/>
      <c r="B20" s="155"/>
      <c r="C20" s="208"/>
      <c r="D20" s="208"/>
      <c r="E20" s="208"/>
      <c r="F20" s="208"/>
      <c r="G20" s="208"/>
      <c r="H20" s="208"/>
      <c r="I20" s="208"/>
      <c r="J20" s="208"/>
      <c r="K20" s="208"/>
      <c r="L20" s="208"/>
      <c r="M20" s="208"/>
      <c r="N20" s="208"/>
      <c r="O20" s="208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120" t="s">
        <v>85</v>
      </c>
      <c r="B21" s="155"/>
      <c r="C21" s="217">
        <v>90</v>
      </c>
      <c r="D21" s="218"/>
      <c r="E21" s="218">
        <v>3409</v>
      </c>
      <c r="F21" s="218"/>
      <c r="G21" s="218">
        <v>7006</v>
      </c>
      <c r="H21" s="218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121"/>
      <c r="B22" s="221"/>
      <c r="C22" s="219"/>
      <c r="D22" s="220"/>
      <c r="E22" s="220"/>
      <c r="F22" s="220"/>
      <c r="G22" s="220"/>
      <c r="H22" s="220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13" t="s">
        <v>130</v>
      </c>
      <c r="B23" s="153" t="s">
        <v>86</v>
      </c>
      <c r="C23" s="209" t="s">
        <v>105</v>
      </c>
      <c r="D23" s="210"/>
      <c r="E23" s="211" t="s">
        <v>106</v>
      </c>
      <c r="F23" s="212"/>
      <c r="G23" s="153" t="s">
        <v>87</v>
      </c>
      <c r="H23" s="153"/>
      <c r="I23" s="153" t="s">
        <v>88</v>
      </c>
      <c r="J23" s="153"/>
      <c r="K23" s="153"/>
      <c r="L23" s="153"/>
      <c r="M23" s="153" t="s">
        <v>89</v>
      </c>
      <c r="N23" s="153"/>
      <c r="O23" s="153"/>
      <c r="P23" s="152" t="s">
        <v>99</v>
      </c>
      <c r="Q23" s="153"/>
      <c r="R23" s="153"/>
      <c r="S23" s="153"/>
      <c r="T23" s="154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14"/>
      <c r="B24" s="155"/>
      <c r="C24" s="181" t="s">
        <v>103</v>
      </c>
      <c r="D24" s="182"/>
      <c r="E24" s="183" t="s">
        <v>104</v>
      </c>
      <c r="F24" s="184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6"/>
      <c r="U24" s="1"/>
      <c r="V24" s="1"/>
      <c r="W24" s="1"/>
      <c r="X24" s="1"/>
      <c r="Y24" s="142" t="s">
        <v>100</v>
      </c>
      <c r="Z24" s="83"/>
      <c r="AA24" s="83"/>
      <c r="AB24" s="83"/>
      <c r="AC24" s="83"/>
      <c r="AD24" s="83"/>
      <c r="AE24" s="83"/>
      <c r="AF24" s="83"/>
      <c r="AG24" s="143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4">
        <v>1</v>
      </c>
      <c r="B25" s="192">
        <v>1</v>
      </c>
      <c r="C25" s="62" t="s">
        <v>218</v>
      </c>
      <c r="D25" s="63"/>
      <c r="E25" s="64" t="s">
        <v>219</v>
      </c>
      <c r="F25" s="65"/>
      <c r="G25" s="53">
        <v>6</v>
      </c>
      <c r="H25" s="55"/>
      <c r="I25" s="61" t="s">
        <v>202</v>
      </c>
      <c r="J25" s="54"/>
      <c r="K25" s="54"/>
      <c r="L25" s="55"/>
      <c r="M25" s="53">
        <v>519061462</v>
      </c>
      <c r="N25" s="54"/>
      <c r="O25" s="55"/>
      <c r="P25" s="53">
        <v>150</v>
      </c>
      <c r="Q25" s="54"/>
      <c r="R25" s="54"/>
      <c r="S25" s="54"/>
      <c r="T25" s="59"/>
      <c r="U25" s="1"/>
      <c r="V25" s="1"/>
      <c r="W25" s="1"/>
      <c r="X25" s="1"/>
      <c r="Y25" s="202">
        <v>9</v>
      </c>
      <c r="Z25" s="203"/>
      <c r="AA25" s="203"/>
      <c r="AB25" s="203"/>
      <c r="AC25" s="203"/>
      <c r="AD25" s="203"/>
      <c r="AE25" s="203"/>
      <c r="AF25" s="203"/>
      <c r="AG25" s="20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5"/>
      <c r="B26" s="137"/>
      <c r="C26" s="66" t="s">
        <v>220</v>
      </c>
      <c r="D26" s="67"/>
      <c r="E26" s="68" t="s">
        <v>221</v>
      </c>
      <c r="F26" s="69"/>
      <c r="G26" s="56"/>
      <c r="H26" s="58"/>
      <c r="I26" s="56"/>
      <c r="J26" s="57"/>
      <c r="K26" s="57"/>
      <c r="L26" s="58"/>
      <c r="M26" s="56"/>
      <c r="N26" s="57"/>
      <c r="O26" s="58"/>
      <c r="P26" s="56"/>
      <c r="Q26" s="57"/>
      <c r="R26" s="57"/>
      <c r="S26" s="57"/>
      <c r="T26" s="60"/>
      <c r="U26" s="1"/>
      <c r="V26" s="1"/>
      <c r="W26" s="1"/>
      <c r="X26" s="1"/>
      <c r="Y26" s="205"/>
      <c r="Z26" s="206"/>
      <c r="AA26" s="206"/>
      <c r="AB26" s="206"/>
      <c r="AC26" s="206"/>
      <c r="AD26" s="206"/>
      <c r="AE26" s="206"/>
      <c r="AF26" s="206"/>
      <c r="AG26" s="20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4">
        <v>2</v>
      </c>
      <c r="B27" s="136">
        <v>2</v>
      </c>
      <c r="C27" s="62" t="s">
        <v>165</v>
      </c>
      <c r="D27" s="63"/>
      <c r="E27" s="64" t="s">
        <v>166</v>
      </c>
      <c r="F27" s="65"/>
      <c r="G27" s="53">
        <v>6</v>
      </c>
      <c r="H27" s="55"/>
      <c r="I27" s="61" t="s">
        <v>203</v>
      </c>
      <c r="J27" s="54"/>
      <c r="K27" s="54"/>
      <c r="L27" s="55"/>
      <c r="M27" s="53">
        <v>522942727</v>
      </c>
      <c r="N27" s="54"/>
      <c r="O27" s="55"/>
      <c r="P27" s="53">
        <v>150</v>
      </c>
      <c r="Q27" s="54"/>
      <c r="R27" s="54"/>
      <c r="S27" s="54"/>
      <c r="T27" s="5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5"/>
      <c r="B28" s="137"/>
      <c r="C28" s="66" t="s">
        <v>167</v>
      </c>
      <c r="D28" s="67"/>
      <c r="E28" s="68" t="s">
        <v>168</v>
      </c>
      <c r="F28" s="69"/>
      <c r="G28" s="56"/>
      <c r="H28" s="58"/>
      <c r="I28" s="56"/>
      <c r="J28" s="57"/>
      <c r="K28" s="57"/>
      <c r="L28" s="58"/>
      <c r="M28" s="56"/>
      <c r="N28" s="57"/>
      <c r="O28" s="58"/>
      <c r="P28" s="56"/>
      <c r="Q28" s="57"/>
      <c r="R28" s="57"/>
      <c r="S28" s="57"/>
      <c r="T28" s="6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4">
        <v>3</v>
      </c>
      <c r="B29" s="136">
        <v>3</v>
      </c>
      <c r="C29" s="62" t="s">
        <v>169</v>
      </c>
      <c r="D29" s="63"/>
      <c r="E29" s="64" t="s">
        <v>170</v>
      </c>
      <c r="F29" s="65"/>
      <c r="G29" s="53">
        <v>5</v>
      </c>
      <c r="H29" s="55"/>
      <c r="I29" s="61" t="s">
        <v>204</v>
      </c>
      <c r="J29" s="54"/>
      <c r="K29" s="54"/>
      <c r="L29" s="55"/>
      <c r="M29" s="53">
        <v>520978254</v>
      </c>
      <c r="N29" s="54"/>
      <c r="O29" s="55"/>
      <c r="P29" s="53">
        <v>155</v>
      </c>
      <c r="Q29" s="54"/>
      <c r="R29" s="54"/>
      <c r="S29" s="54"/>
      <c r="T29" s="5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5"/>
      <c r="B30" s="137"/>
      <c r="C30" s="66" t="s">
        <v>171</v>
      </c>
      <c r="D30" s="67"/>
      <c r="E30" s="68" t="s">
        <v>172</v>
      </c>
      <c r="F30" s="69"/>
      <c r="G30" s="56"/>
      <c r="H30" s="58"/>
      <c r="I30" s="56"/>
      <c r="J30" s="57"/>
      <c r="K30" s="57"/>
      <c r="L30" s="58"/>
      <c r="M30" s="56"/>
      <c r="N30" s="57"/>
      <c r="O30" s="58"/>
      <c r="P30" s="56"/>
      <c r="Q30" s="57"/>
      <c r="R30" s="57"/>
      <c r="S30" s="57"/>
      <c r="T30" s="6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4">
        <v>4</v>
      </c>
      <c r="B31" s="136">
        <v>4</v>
      </c>
      <c r="C31" s="62" t="s">
        <v>173</v>
      </c>
      <c r="D31" s="63"/>
      <c r="E31" s="64" t="s">
        <v>174</v>
      </c>
      <c r="F31" s="65"/>
      <c r="G31" s="53">
        <v>5</v>
      </c>
      <c r="H31" s="55"/>
      <c r="I31" s="61" t="s">
        <v>203</v>
      </c>
      <c r="J31" s="54"/>
      <c r="K31" s="54"/>
      <c r="L31" s="55"/>
      <c r="M31" s="53">
        <v>522942734</v>
      </c>
      <c r="N31" s="54"/>
      <c r="O31" s="55"/>
      <c r="P31" s="53">
        <v>148</v>
      </c>
      <c r="Q31" s="54"/>
      <c r="R31" s="54"/>
      <c r="S31" s="54"/>
      <c r="T31" s="5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5"/>
      <c r="B32" s="137"/>
      <c r="C32" s="66" t="s">
        <v>175</v>
      </c>
      <c r="D32" s="67"/>
      <c r="E32" s="68" t="s">
        <v>176</v>
      </c>
      <c r="F32" s="69"/>
      <c r="G32" s="56"/>
      <c r="H32" s="58"/>
      <c r="I32" s="56"/>
      <c r="J32" s="57"/>
      <c r="K32" s="57"/>
      <c r="L32" s="58"/>
      <c r="M32" s="56"/>
      <c r="N32" s="57"/>
      <c r="O32" s="58"/>
      <c r="P32" s="56"/>
      <c r="Q32" s="57"/>
      <c r="R32" s="57"/>
      <c r="S32" s="57"/>
      <c r="T32" s="60"/>
      <c r="U32" s="1"/>
      <c r="V32" s="1"/>
      <c r="W32" s="1"/>
      <c r="X32" s="1"/>
      <c r="Y32" s="142" t="s">
        <v>129</v>
      </c>
      <c r="Z32" s="83"/>
      <c r="AA32" s="83"/>
      <c r="AB32" s="83"/>
      <c r="AC32" s="83"/>
      <c r="AD32" s="83"/>
      <c r="AE32" s="83"/>
      <c r="AF32" s="83"/>
      <c r="AG32" s="143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4">
        <v>5</v>
      </c>
      <c r="B33" s="136">
        <v>5</v>
      </c>
      <c r="C33" s="62" t="s">
        <v>177</v>
      </c>
      <c r="D33" s="63"/>
      <c r="E33" s="64" t="s">
        <v>178</v>
      </c>
      <c r="F33" s="65"/>
      <c r="G33" s="53">
        <v>5</v>
      </c>
      <c r="H33" s="55"/>
      <c r="I33" s="61" t="s">
        <v>205</v>
      </c>
      <c r="J33" s="54"/>
      <c r="K33" s="54"/>
      <c r="L33" s="55"/>
      <c r="M33" s="53">
        <v>522773956</v>
      </c>
      <c r="N33" s="54"/>
      <c r="O33" s="55"/>
      <c r="P33" s="53">
        <v>145</v>
      </c>
      <c r="Q33" s="54"/>
      <c r="R33" s="54"/>
      <c r="S33" s="54"/>
      <c r="T33" s="59"/>
      <c r="U33" s="1"/>
      <c r="V33" s="1"/>
      <c r="W33" s="1"/>
      <c r="X33" s="1"/>
      <c r="Y33" s="144">
        <v>1</v>
      </c>
      <c r="Z33" s="54"/>
      <c r="AA33" s="54"/>
      <c r="AB33" s="54"/>
      <c r="AC33" s="54"/>
      <c r="AD33" s="54"/>
      <c r="AE33" s="54"/>
      <c r="AF33" s="54"/>
      <c r="AG33" s="59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5"/>
      <c r="B34" s="137"/>
      <c r="C34" s="66" t="s">
        <v>179</v>
      </c>
      <c r="D34" s="67"/>
      <c r="E34" s="68" t="s">
        <v>180</v>
      </c>
      <c r="F34" s="69"/>
      <c r="G34" s="56"/>
      <c r="H34" s="58"/>
      <c r="I34" s="56"/>
      <c r="J34" s="57"/>
      <c r="K34" s="57"/>
      <c r="L34" s="58"/>
      <c r="M34" s="56"/>
      <c r="N34" s="57"/>
      <c r="O34" s="58"/>
      <c r="P34" s="56"/>
      <c r="Q34" s="57"/>
      <c r="R34" s="57"/>
      <c r="S34" s="57"/>
      <c r="T34" s="60"/>
      <c r="U34" s="1"/>
      <c r="V34" s="1"/>
      <c r="W34" s="1"/>
      <c r="X34" s="1"/>
      <c r="Y34" s="145"/>
      <c r="Z34" s="146"/>
      <c r="AA34" s="146"/>
      <c r="AB34" s="146"/>
      <c r="AC34" s="146"/>
      <c r="AD34" s="146"/>
      <c r="AE34" s="146"/>
      <c r="AF34" s="146"/>
      <c r="AG34" s="14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4">
        <v>6</v>
      </c>
      <c r="B35" s="136">
        <v>6</v>
      </c>
      <c r="C35" s="62" t="s">
        <v>181</v>
      </c>
      <c r="D35" s="63"/>
      <c r="E35" s="64" t="s">
        <v>182</v>
      </c>
      <c r="F35" s="65"/>
      <c r="G35" s="53">
        <v>5</v>
      </c>
      <c r="H35" s="55"/>
      <c r="I35" s="61" t="s">
        <v>204</v>
      </c>
      <c r="J35" s="54"/>
      <c r="K35" s="54"/>
      <c r="L35" s="55"/>
      <c r="M35" s="53">
        <v>521886510</v>
      </c>
      <c r="N35" s="54"/>
      <c r="O35" s="55"/>
      <c r="P35" s="53">
        <v>143</v>
      </c>
      <c r="Q35" s="54"/>
      <c r="R35" s="54"/>
      <c r="S35" s="54"/>
      <c r="T35" s="5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5"/>
      <c r="B36" s="137"/>
      <c r="C36" s="66" t="s">
        <v>183</v>
      </c>
      <c r="D36" s="67"/>
      <c r="E36" s="68" t="s">
        <v>184</v>
      </c>
      <c r="F36" s="69"/>
      <c r="G36" s="56"/>
      <c r="H36" s="58"/>
      <c r="I36" s="56"/>
      <c r="J36" s="57"/>
      <c r="K36" s="57"/>
      <c r="L36" s="58"/>
      <c r="M36" s="56"/>
      <c r="N36" s="57"/>
      <c r="O36" s="58"/>
      <c r="P36" s="56"/>
      <c r="Q36" s="57"/>
      <c r="R36" s="57"/>
      <c r="S36" s="57"/>
      <c r="T36" s="6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4">
        <v>7</v>
      </c>
      <c r="B37" s="136">
        <v>7</v>
      </c>
      <c r="C37" s="62" t="s">
        <v>185</v>
      </c>
      <c r="D37" s="63"/>
      <c r="E37" s="64" t="s">
        <v>186</v>
      </c>
      <c r="F37" s="65"/>
      <c r="G37" s="53">
        <v>5</v>
      </c>
      <c r="H37" s="55"/>
      <c r="I37" s="61" t="s">
        <v>206</v>
      </c>
      <c r="J37" s="54"/>
      <c r="K37" s="54"/>
      <c r="L37" s="55"/>
      <c r="M37" s="53">
        <v>521747866</v>
      </c>
      <c r="N37" s="54"/>
      <c r="O37" s="55"/>
      <c r="P37" s="53">
        <v>142</v>
      </c>
      <c r="Q37" s="54"/>
      <c r="R37" s="54"/>
      <c r="S37" s="54"/>
      <c r="T37" s="5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5"/>
      <c r="B38" s="137"/>
      <c r="C38" s="66" t="s">
        <v>187</v>
      </c>
      <c r="D38" s="67"/>
      <c r="E38" s="68" t="s">
        <v>188</v>
      </c>
      <c r="F38" s="69"/>
      <c r="G38" s="56"/>
      <c r="H38" s="58"/>
      <c r="I38" s="56"/>
      <c r="J38" s="57"/>
      <c r="K38" s="57"/>
      <c r="L38" s="58"/>
      <c r="M38" s="56"/>
      <c r="N38" s="57"/>
      <c r="O38" s="58"/>
      <c r="P38" s="56"/>
      <c r="Q38" s="57"/>
      <c r="R38" s="57"/>
      <c r="S38" s="57"/>
      <c r="T38" s="6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4">
        <v>8</v>
      </c>
      <c r="B39" s="136">
        <v>8</v>
      </c>
      <c r="C39" s="62" t="s">
        <v>189</v>
      </c>
      <c r="D39" s="63"/>
      <c r="E39" s="64" t="s">
        <v>190</v>
      </c>
      <c r="F39" s="65"/>
      <c r="G39" s="53">
        <v>5</v>
      </c>
      <c r="H39" s="55"/>
      <c r="I39" s="61" t="s">
        <v>207</v>
      </c>
      <c r="J39" s="54"/>
      <c r="K39" s="54"/>
      <c r="L39" s="55"/>
      <c r="M39" s="53">
        <v>521886527</v>
      </c>
      <c r="N39" s="54"/>
      <c r="O39" s="55"/>
      <c r="P39" s="53">
        <v>140</v>
      </c>
      <c r="Q39" s="54"/>
      <c r="R39" s="54"/>
      <c r="S39" s="54"/>
      <c r="T39" s="5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5"/>
      <c r="B40" s="137"/>
      <c r="C40" s="66" t="s">
        <v>191</v>
      </c>
      <c r="D40" s="67"/>
      <c r="E40" s="68" t="s">
        <v>192</v>
      </c>
      <c r="F40" s="69"/>
      <c r="G40" s="56"/>
      <c r="H40" s="58"/>
      <c r="I40" s="56"/>
      <c r="J40" s="57"/>
      <c r="K40" s="57"/>
      <c r="L40" s="58"/>
      <c r="M40" s="56"/>
      <c r="N40" s="57"/>
      <c r="O40" s="58"/>
      <c r="P40" s="56"/>
      <c r="Q40" s="57"/>
      <c r="R40" s="57"/>
      <c r="S40" s="57"/>
      <c r="T40" s="6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4">
        <v>9</v>
      </c>
      <c r="B41" s="136">
        <v>9</v>
      </c>
      <c r="C41" s="62" t="s">
        <v>193</v>
      </c>
      <c r="D41" s="63"/>
      <c r="E41" s="64" t="s">
        <v>194</v>
      </c>
      <c r="F41" s="65"/>
      <c r="G41" s="53">
        <v>4</v>
      </c>
      <c r="H41" s="55"/>
      <c r="I41" s="61" t="s">
        <v>208</v>
      </c>
      <c r="J41" s="54"/>
      <c r="K41" s="54"/>
      <c r="L41" s="55"/>
      <c r="M41" s="53">
        <v>522026151</v>
      </c>
      <c r="N41" s="54"/>
      <c r="O41" s="55"/>
      <c r="P41" s="53">
        <v>138</v>
      </c>
      <c r="Q41" s="54"/>
      <c r="R41" s="54"/>
      <c r="S41" s="54"/>
      <c r="T41" s="5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5"/>
      <c r="B42" s="137"/>
      <c r="C42" s="66" t="s">
        <v>195</v>
      </c>
      <c r="D42" s="67"/>
      <c r="E42" s="68" t="s">
        <v>196</v>
      </c>
      <c r="F42" s="69"/>
      <c r="G42" s="56"/>
      <c r="H42" s="58"/>
      <c r="I42" s="56"/>
      <c r="J42" s="57"/>
      <c r="K42" s="57"/>
      <c r="L42" s="58"/>
      <c r="M42" s="56"/>
      <c r="N42" s="57"/>
      <c r="O42" s="58"/>
      <c r="P42" s="56"/>
      <c r="Q42" s="57"/>
      <c r="R42" s="57"/>
      <c r="S42" s="57"/>
      <c r="T42" s="6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4">
        <v>10</v>
      </c>
      <c r="B43" s="136">
        <v>10</v>
      </c>
      <c r="C43" s="62" t="s">
        <v>169</v>
      </c>
      <c r="D43" s="63"/>
      <c r="E43" s="64" t="s">
        <v>197</v>
      </c>
      <c r="F43" s="65"/>
      <c r="G43" s="53">
        <v>3</v>
      </c>
      <c r="H43" s="55"/>
      <c r="I43" s="61" t="s">
        <v>204</v>
      </c>
      <c r="J43" s="54"/>
      <c r="K43" s="54"/>
      <c r="L43" s="55"/>
      <c r="M43" s="53">
        <v>52129047</v>
      </c>
      <c r="N43" s="54"/>
      <c r="O43" s="55"/>
      <c r="P43" s="53">
        <v>135</v>
      </c>
      <c r="Q43" s="54"/>
      <c r="R43" s="54"/>
      <c r="S43" s="54"/>
      <c r="T43" s="5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5"/>
      <c r="B44" s="137"/>
      <c r="C44" s="66" t="s">
        <v>171</v>
      </c>
      <c r="D44" s="67"/>
      <c r="E44" s="68" t="s">
        <v>198</v>
      </c>
      <c r="F44" s="69"/>
      <c r="G44" s="56"/>
      <c r="H44" s="58"/>
      <c r="I44" s="56"/>
      <c r="J44" s="57"/>
      <c r="K44" s="57"/>
      <c r="L44" s="58"/>
      <c r="M44" s="56"/>
      <c r="N44" s="57"/>
      <c r="O44" s="58"/>
      <c r="P44" s="56"/>
      <c r="Q44" s="57"/>
      <c r="R44" s="57"/>
      <c r="S44" s="57"/>
      <c r="T44" s="6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4">
        <v>11</v>
      </c>
      <c r="B45" s="136">
        <v>11</v>
      </c>
      <c r="C45" s="62" t="s">
        <v>199</v>
      </c>
      <c r="D45" s="63"/>
      <c r="E45" s="64" t="s">
        <v>186</v>
      </c>
      <c r="F45" s="65"/>
      <c r="G45" s="53">
        <v>2</v>
      </c>
      <c r="H45" s="55"/>
      <c r="I45" s="61" t="s">
        <v>209</v>
      </c>
      <c r="J45" s="54"/>
      <c r="K45" s="54"/>
      <c r="L45" s="55"/>
      <c r="M45" s="53">
        <v>522942758</v>
      </c>
      <c r="N45" s="54"/>
      <c r="O45" s="55"/>
      <c r="P45" s="53">
        <v>140</v>
      </c>
      <c r="Q45" s="54"/>
      <c r="R45" s="54"/>
      <c r="S45" s="54"/>
      <c r="T45" s="5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5"/>
      <c r="B46" s="137"/>
      <c r="C46" s="66" t="s">
        <v>200</v>
      </c>
      <c r="D46" s="67"/>
      <c r="E46" s="68" t="s">
        <v>201</v>
      </c>
      <c r="F46" s="69"/>
      <c r="G46" s="56"/>
      <c r="H46" s="58"/>
      <c r="I46" s="56"/>
      <c r="J46" s="57"/>
      <c r="K46" s="57"/>
      <c r="L46" s="58"/>
      <c r="M46" s="56"/>
      <c r="N46" s="57"/>
      <c r="O46" s="58"/>
      <c r="P46" s="56"/>
      <c r="Q46" s="57"/>
      <c r="R46" s="57"/>
      <c r="S46" s="57"/>
      <c r="T46" s="6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4">
        <v>12</v>
      </c>
      <c r="B47" s="136"/>
      <c r="C47" s="188"/>
      <c r="D47" s="63"/>
      <c r="E47" s="63"/>
      <c r="F47" s="65"/>
      <c r="G47" s="53"/>
      <c r="H47" s="55"/>
      <c r="I47" s="53"/>
      <c r="J47" s="54"/>
      <c r="K47" s="54"/>
      <c r="L47" s="55"/>
      <c r="M47" s="53"/>
      <c r="N47" s="54"/>
      <c r="O47" s="55"/>
      <c r="P47" s="53"/>
      <c r="Q47" s="54"/>
      <c r="R47" s="54"/>
      <c r="S47" s="54"/>
      <c r="T47" s="5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86"/>
      <c r="B48" s="187"/>
      <c r="C48" s="106"/>
      <c r="D48" s="107"/>
      <c r="E48" s="107"/>
      <c r="F48" s="108"/>
      <c r="G48" s="175"/>
      <c r="H48" s="185"/>
      <c r="I48" s="175"/>
      <c r="J48" s="146"/>
      <c r="K48" s="146"/>
      <c r="L48" s="185"/>
      <c r="M48" s="175"/>
      <c r="N48" s="146"/>
      <c r="O48" s="185"/>
      <c r="P48" s="175"/>
      <c r="Q48" s="146"/>
      <c r="R48" s="146"/>
      <c r="S48" s="146"/>
      <c r="T48" s="14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190">
        <v>13</v>
      </c>
      <c r="B49" s="122"/>
      <c r="C49" s="124"/>
      <c r="D49" s="125"/>
      <c r="E49" s="125"/>
      <c r="F49" s="126"/>
      <c r="G49" s="112"/>
      <c r="H49" s="113"/>
      <c r="I49" s="112"/>
      <c r="J49" s="116"/>
      <c r="K49" s="116"/>
      <c r="L49" s="113"/>
      <c r="M49" s="112"/>
      <c r="N49" s="116"/>
      <c r="O49" s="113"/>
      <c r="P49" s="112"/>
      <c r="Q49" s="116"/>
      <c r="R49" s="116"/>
      <c r="S49" s="116"/>
      <c r="T49" s="11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20"/>
      <c r="B50" s="191"/>
      <c r="C50" s="109"/>
      <c r="D50" s="110"/>
      <c r="E50" s="110"/>
      <c r="F50" s="111"/>
      <c r="G50" s="130"/>
      <c r="H50" s="131"/>
      <c r="I50" s="130"/>
      <c r="J50" s="132"/>
      <c r="K50" s="132"/>
      <c r="L50" s="131"/>
      <c r="M50" s="130"/>
      <c r="N50" s="132"/>
      <c r="O50" s="131"/>
      <c r="P50" s="130"/>
      <c r="Q50" s="132"/>
      <c r="R50" s="132"/>
      <c r="S50" s="132"/>
      <c r="T50" s="18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20">
        <v>14</v>
      </c>
      <c r="B51" s="122"/>
      <c r="C51" s="124"/>
      <c r="D51" s="125"/>
      <c r="E51" s="125"/>
      <c r="F51" s="126"/>
      <c r="G51" s="112"/>
      <c r="H51" s="113"/>
      <c r="I51" s="112"/>
      <c r="J51" s="116"/>
      <c r="K51" s="116"/>
      <c r="L51" s="113"/>
      <c r="M51" s="112"/>
      <c r="N51" s="116"/>
      <c r="O51" s="113"/>
      <c r="P51" s="112"/>
      <c r="Q51" s="116"/>
      <c r="R51" s="116"/>
      <c r="S51" s="116"/>
      <c r="T51" s="11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21"/>
      <c r="B52" s="123"/>
      <c r="C52" s="127"/>
      <c r="D52" s="128"/>
      <c r="E52" s="128"/>
      <c r="F52" s="129"/>
      <c r="G52" s="114"/>
      <c r="H52" s="115"/>
      <c r="I52" s="114"/>
      <c r="J52" s="117"/>
      <c r="K52" s="117"/>
      <c r="L52" s="115"/>
      <c r="M52" s="114"/>
      <c r="N52" s="117"/>
      <c r="O52" s="115"/>
      <c r="P52" s="114"/>
      <c r="Q52" s="117"/>
      <c r="R52" s="117"/>
      <c r="S52" s="117"/>
      <c r="T52" s="119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78" t="s">
        <v>102</v>
      </c>
      <c r="B54" s="179"/>
      <c r="C54" s="179"/>
      <c r="D54" s="179"/>
      <c r="E54" s="179"/>
      <c r="F54" s="179"/>
      <c r="G54" s="179"/>
      <c r="H54" s="179"/>
      <c r="I54" s="179"/>
      <c r="J54" s="179"/>
      <c r="K54" s="179"/>
      <c r="L54" s="179"/>
      <c r="M54" s="179"/>
      <c r="N54" s="179"/>
      <c r="O54" s="179"/>
      <c r="P54" s="179"/>
      <c r="Q54" s="179"/>
      <c r="R54" s="179"/>
      <c r="S54" s="179"/>
      <c r="T54" s="180"/>
      <c r="U54" s="2"/>
      <c r="V54" s="166" t="s">
        <v>120</v>
      </c>
      <c r="W54" s="167"/>
      <c r="X54" s="167"/>
      <c r="Y54" s="167"/>
      <c r="Z54" s="167"/>
      <c r="AA54" s="167"/>
      <c r="AB54" s="167"/>
      <c r="AC54" s="167"/>
      <c r="AD54" s="167"/>
      <c r="AE54" s="167"/>
      <c r="AF54" s="168"/>
      <c r="AG54" s="169"/>
      <c r="AH54" s="169"/>
      <c r="AI54" s="169"/>
      <c r="AJ54" s="16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03" t="s">
        <v>210</v>
      </c>
      <c r="B55" s="104"/>
      <c r="C55" s="104"/>
      <c r="D55" s="104"/>
      <c r="E55" s="104"/>
      <c r="F55" s="104"/>
      <c r="G55" s="104"/>
      <c r="H55" s="104"/>
      <c r="I55" s="104"/>
      <c r="J55" s="104"/>
      <c r="K55" s="104"/>
      <c r="L55" s="104"/>
      <c r="M55" s="104"/>
      <c r="N55" s="104"/>
      <c r="O55" s="104"/>
      <c r="P55" s="104"/>
      <c r="Q55" s="104"/>
      <c r="R55" s="104"/>
      <c r="S55" s="104"/>
      <c r="T55" s="105"/>
      <c r="U55" s="2"/>
      <c r="V55" s="91">
        <f>LEN(A55)</f>
        <v>83</v>
      </c>
      <c r="W55" s="92"/>
      <c r="X55" s="92"/>
      <c r="Y55" s="92"/>
      <c r="Z55" s="92"/>
      <c r="AA55" s="92"/>
      <c r="AB55" s="92"/>
      <c r="AC55" s="92"/>
      <c r="AD55" s="92"/>
      <c r="AE55" s="92"/>
      <c r="AF55" s="93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1:AS1"/>
    <mergeCell ref="J3:O3"/>
    <mergeCell ref="J2:O2"/>
    <mergeCell ref="P7:Q7"/>
    <mergeCell ref="P9:Q9"/>
    <mergeCell ref="P11:Q11"/>
    <mergeCell ref="J6:L6"/>
    <mergeCell ref="J9:L10"/>
    <mergeCell ref="M9:O10"/>
    <mergeCell ref="C5:I5"/>
    <mergeCell ref="A9:B10"/>
    <mergeCell ref="A6:B8"/>
    <mergeCell ref="A4:B4"/>
    <mergeCell ref="A5:B5"/>
    <mergeCell ref="W7:AJ7"/>
    <mergeCell ref="R11:U11"/>
    <mergeCell ref="W11:AJ11"/>
    <mergeCell ref="J4:O4"/>
    <mergeCell ref="AL7:AR7"/>
    <mergeCell ref="P8:AJ8"/>
    <mergeCell ref="AK8:AN8"/>
    <mergeCell ref="AP8:AS8"/>
    <mergeCell ref="AP10:AS10"/>
    <mergeCell ref="R9:U9"/>
    <mergeCell ref="A37:A38"/>
    <mergeCell ref="B37:B38"/>
    <mergeCell ref="C39:D39"/>
    <mergeCell ref="E39:F39"/>
    <mergeCell ref="C38:D38"/>
    <mergeCell ref="E38:F38"/>
    <mergeCell ref="A43:A44"/>
    <mergeCell ref="B43:B44"/>
    <mergeCell ref="G6:I6"/>
    <mergeCell ref="G21:H22"/>
    <mergeCell ref="G13:O14"/>
    <mergeCell ref="A41:A42"/>
    <mergeCell ref="B41:B42"/>
    <mergeCell ref="A39:A40"/>
    <mergeCell ref="B39:B40"/>
    <mergeCell ref="M43:O44"/>
    <mergeCell ref="M41:O42"/>
    <mergeCell ref="M37:O38"/>
    <mergeCell ref="M39:O40"/>
    <mergeCell ref="M31:O32"/>
    <mergeCell ref="M27:O28"/>
    <mergeCell ref="M35:O36"/>
    <mergeCell ref="M33:O34"/>
    <mergeCell ref="M29:O30"/>
    <mergeCell ref="A35:A36"/>
    <mergeCell ref="B35:B36"/>
    <mergeCell ref="A33:A34"/>
    <mergeCell ref="B33:B34"/>
    <mergeCell ref="B23:B24"/>
    <mergeCell ref="A11:B12"/>
    <mergeCell ref="A13:B14"/>
    <mergeCell ref="A23:A24"/>
    <mergeCell ref="G15:O16"/>
    <mergeCell ref="J11:L12"/>
    <mergeCell ref="M11:O12"/>
    <mergeCell ref="A17:B18"/>
    <mergeCell ref="A19:B20"/>
    <mergeCell ref="A31:A32"/>
    <mergeCell ref="B31:B32"/>
    <mergeCell ref="A15:B16"/>
    <mergeCell ref="M25:O26"/>
    <mergeCell ref="C21:D22"/>
    <mergeCell ref="E21:F22"/>
    <mergeCell ref="A21:B22"/>
    <mergeCell ref="A29:A30"/>
    <mergeCell ref="B29:B30"/>
    <mergeCell ref="A27:A28"/>
    <mergeCell ref="B27:B28"/>
    <mergeCell ref="W9:AJ9"/>
    <mergeCell ref="R15:U15"/>
    <mergeCell ref="Y24:AG24"/>
    <mergeCell ref="M23:O24"/>
    <mergeCell ref="Y25:AG26"/>
    <mergeCell ref="C17:O18"/>
    <mergeCell ref="C23:D23"/>
    <mergeCell ref="E23:F23"/>
    <mergeCell ref="C19:O20"/>
    <mergeCell ref="G23:H24"/>
    <mergeCell ref="I23:L24"/>
    <mergeCell ref="C11:D11"/>
    <mergeCell ref="B25:B26"/>
    <mergeCell ref="A25:A26"/>
    <mergeCell ref="C26:D26"/>
    <mergeCell ref="E26:F26"/>
    <mergeCell ref="C25:D25"/>
    <mergeCell ref="E25:F25"/>
    <mergeCell ref="AE3:AS3"/>
    <mergeCell ref="AL13:AR13"/>
    <mergeCell ref="P14:AJ14"/>
    <mergeCell ref="AK14:AN14"/>
    <mergeCell ref="AP14:AS14"/>
    <mergeCell ref="R13:U13"/>
    <mergeCell ref="E11:F11"/>
    <mergeCell ref="C12:D12"/>
    <mergeCell ref="E12:F12"/>
    <mergeCell ref="G11:I12"/>
    <mergeCell ref="E13:F13"/>
    <mergeCell ref="E16:F16"/>
    <mergeCell ref="C14:D14"/>
    <mergeCell ref="E14:F14"/>
    <mergeCell ref="C15:D15"/>
    <mergeCell ref="E15:F15"/>
    <mergeCell ref="C16:D16"/>
    <mergeCell ref="C13:D13"/>
    <mergeCell ref="V54:AF54"/>
    <mergeCell ref="AG54:AJ54"/>
    <mergeCell ref="AP12:AS12"/>
    <mergeCell ref="W13:AJ13"/>
    <mergeCell ref="P4:AS4"/>
    <mergeCell ref="AE5:AS5"/>
    <mergeCell ref="P47:T48"/>
    <mergeCell ref="P15:Q15"/>
    <mergeCell ref="A54:T54"/>
    <mergeCell ref="C24:D24"/>
    <mergeCell ref="E24:F24"/>
    <mergeCell ref="G47:H48"/>
    <mergeCell ref="I47:L48"/>
    <mergeCell ref="M47:O48"/>
    <mergeCell ref="A47:A48"/>
    <mergeCell ref="B47:B48"/>
    <mergeCell ref="C47:D47"/>
    <mergeCell ref="E47:F47"/>
    <mergeCell ref="M49:O50"/>
    <mergeCell ref="P49:T50"/>
    <mergeCell ref="A49:A50"/>
    <mergeCell ref="B49:B50"/>
    <mergeCell ref="C49:D49"/>
    <mergeCell ref="E49:F49"/>
    <mergeCell ref="AE2:AS2"/>
    <mergeCell ref="A45:A46"/>
    <mergeCell ref="B45:B46"/>
    <mergeCell ref="A2:B2"/>
    <mergeCell ref="A3:B3"/>
    <mergeCell ref="Y32:AG32"/>
    <mergeCell ref="Y33:AG34"/>
    <mergeCell ref="W15:AJ15"/>
    <mergeCell ref="P16:AJ16"/>
    <mergeCell ref="P23:T24"/>
    <mergeCell ref="R7:U7"/>
    <mergeCell ref="C6:D6"/>
    <mergeCell ref="E6:F6"/>
    <mergeCell ref="C9:D9"/>
    <mergeCell ref="P12:AJ12"/>
    <mergeCell ref="AK12:AN12"/>
    <mergeCell ref="P6:AJ6"/>
    <mergeCell ref="AL9:AR9"/>
    <mergeCell ref="AK10:AN10"/>
    <mergeCell ref="AK6:AS6"/>
    <mergeCell ref="E9:F9"/>
    <mergeCell ref="C10:D10"/>
    <mergeCell ref="E10:F10"/>
    <mergeCell ref="G9:I10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P10:AJ10"/>
    <mergeCell ref="P43:T44"/>
    <mergeCell ref="P25:T26"/>
    <mergeCell ref="P31:T32"/>
    <mergeCell ref="P39:T40"/>
    <mergeCell ref="P41:T42"/>
    <mergeCell ref="P35:T36"/>
    <mergeCell ref="P37:T38"/>
    <mergeCell ref="P33:T34"/>
    <mergeCell ref="P27:T28"/>
    <mergeCell ref="P29:T30"/>
    <mergeCell ref="A55:T55"/>
    <mergeCell ref="C48:D48"/>
    <mergeCell ref="E48:F48"/>
    <mergeCell ref="C2:I2"/>
    <mergeCell ref="C3:I3"/>
    <mergeCell ref="C4:I4"/>
    <mergeCell ref="P5:AD5"/>
    <mergeCell ref="C7:D7"/>
    <mergeCell ref="E7:F7"/>
    <mergeCell ref="C8:D8"/>
    <mergeCell ref="E8:F8"/>
    <mergeCell ref="J7:L8"/>
    <mergeCell ref="G7:I8"/>
    <mergeCell ref="M7:O8"/>
    <mergeCell ref="P2:AD2"/>
    <mergeCell ref="P3:AD3"/>
    <mergeCell ref="J5:O5"/>
    <mergeCell ref="M6:O6"/>
    <mergeCell ref="C29:D29"/>
    <mergeCell ref="E29:F29"/>
    <mergeCell ref="C30:D30"/>
    <mergeCell ref="E30:F30"/>
    <mergeCell ref="C27:D27"/>
    <mergeCell ref="E27:F27"/>
    <mergeCell ref="C36:D36"/>
    <mergeCell ref="E36:F36"/>
    <mergeCell ref="C37:D37"/>
    <mergeCell ref="E37:F37"/>
    <mergeCell ref="C28:D28"/>
    <mergeCell ref="E28:F28"/>
    <mergeCell ref="E32:F32"/>
    <mergeCell ref="E33:F33"/>
    <mergeCell ref="C34:D34"/>
    <mergeCell ref="E34:F34"/>
    <mergeCell ref="C35:D35"/>
    <mergeCell ref="E35:F35"/>
    <mergeCell ref="C33:D33"/>
    <mergeCell ref="C31:D31"/>
    <mergeCell ref="E31:F31"/>
    <mergeCell ref="C32:D32"/>
    <mergeCell ref="C45:D45"/>
    <mergeCell ref="E45:F45"/>
    <mergeCell ref="C46:D46"/>
    <mergeCell ref="E46:F46"/>
    <mergeCell ref="G43:H44"/>
    <mergeCell ref="G41:H42"/>
    <mergeCell ref="G39:H40"/>
    <mergeCell ref="G37:H38"/>
    <mergeCell ref="G35:H36"/>
    <mergeCell ref="C43:D43"/>
    <mergeCell ref="E43:F43"/>
    <mergeCell ref="C44:D44"/>
    <mergeCell ref="E44:F44"/>
    <mergeCell ref="C41:D41"/>
    <mergeCell ref="E41:F41"/>
    <mergeCell ref="C42:D42"/>
    <mergeCell ref="E42:F42"/>
    <mergeCell ref="C40:D40"/>
    <mergeCell ref="E40:F40"/>
    <mergeCell ref="M45:O46"/>
    <mergeCell ref="P45:T46"/>
    <mergeCell ref="G33:H34"/>
    <mergeCell ref="G31:H32"/>
    <mergeCell ref="G29:H30"/>
    <mergeCell ref="G27:H28"/>
    <mergeCell ref="G25:H26"/>
    <mergeCell ref="G45:H46"/>
    <mergeCell ref="I43:L44"/>
    <mergeCell ref="I41:L42"/>
    <mergeCell ref="I31:L32"/>
    <mergeCell ref="I39:L40"/>
    <mergeCell ref="I37:L38"/>
    <mergeCell ref="I35:L36"/>
    <mergeCell ref="I33:L34"/>
    <mergeCell ref="I29:L30"/>
    <mergeCell ref="I27:L28"/>
    <mergeCell ref="I25:L26"/>
    <mergeCell ref="I45:L46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1" t="s">
        <v>12</v>
      </c>
      <c r="B1" s="241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1"/>
      <c r="B2" s="241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2" t="s">
        <v>19</v>
      </c>
      <c r="B4" s="243"/>
      <c r="C4" s="243"/>
      <c r="D4" s="243"/>
      <c r="E4" s="243"/>
      <c r="F4" s="243"/>
      <c r="G4" s="244"/>
      <c r="H4" s="5" t="s">
        <v>20</v>
      </c>
      <c r="I4" s="5" t="s">
        <v>21</v>
      </c>
      <c r="J4" s="245" t="s">
        <v>70</v>
      </c>
      <c r="K4" s="243"/>
      <c r="L4" s="243"/>
      <c r="M4" s="243"/>
      <c r="N4" s="243"/>
      <c r="O4" s="243"/>
      <c r="P4" s="243"/>
      <c r="Q4" s="244"/>
    </row>
    <row r="5" spans="1:41" ht="72" customHeight="1" thickBot="1">
      <c r="A5" s="246"/>
      <c r="B5" s="247"/>
      <c r="C5" s="247"/>
      <c r="D5" s="247"/>
      <c r="E5" s="247"/>
      <c r="F5" s="247"/>
      <c r="G5" s="248"/>
      <c r="H5" s="9" t="str">
        <f>IF(入力!J3="","",入力!J3)</f>
        <v>女子</v>
      </c>
      <c r="I5" s="9">
        <f>入力!Y25</f>
        <v>9</v>
      </c>
      <c r="J5" s="249"/>
      <c r="K5" s="250"/>
      <c r="L5" s="250"/>
      <c r="M5" s="250"/>
      <c r="N5" s="250"/>
      <c r="O5" s="250"/>
      <c r="P5" s="250"/>
      <c r="Q5" s="251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 t="str">
        <f>IF(入力!J5="","",入力!J5)</f>
        <v/>
      </c>
      <c r="B7" s="13" t="str">
        <f>IF(入力!C3="","",入力!C3)</f>
        <v>小金原ＪＶＣブルーウィングス</v>
      </c>
      <c r="C7" s="13" t="str">
        <f>IF(入力!C2="","",入力!C2)</f>
        <v>コガネハラジェーブイシーブルーウィングス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常磐線</v>
      </c>
      <c r="S7" s="13" t="str">
        <f>IF(入力!AE5="","",入力!AE5)</f>
        <v>北小金</v>
      </c>
      <c r="T7" s="13"/>
      <c r="U7" s="13">
        <f>IF(入力!C4="","",入力!C4)</f>
        <v>430487680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慶野</v>
      </c>
      <c r="D16" s="13" t="str">
        <f>IF(入力!E8="","",入力!E8)</f>
        <v>敬志</v>
      </c>
      <c r="E16" s="13" t="str">
        <f>IF(入力!C7="","",入力!C7)</f>
        <v>ケイノ</v>
      </c>
      <c r="F16" s="13" t="str">
        <f>IF(入力!E7="","",入力!E7)</f>
        <v>タカシ</v>
      </c>
      <c r="G16" s="13">
        <f>IF(入力!G7="","",入力!G7)</f>
        <v>507288023</v>
      </c>
      <c r="H16" s="13">
        <f>IF(入力!J7="","",入力!J7)</f>
        <v>291133</v>
      </c>
      <c r="I16" s="13">
        <f>IF(入力!M7="","",入力!M7)</f>
        <v>430362</v>
      </c>
      <c r="J16" s="13"/>
      <c r="K16" s="13"/>
      <c r="L16" s="13">
        <f>IF(入力!AT7="","",入力!AT7)</f>
        <v>50</v>
      </c>
      <c r="M16" s="13"/>
      <c r="N16" s="13"/>
      <c r="O16" s="13"/>
      <c r="P16" s="13"/>
      <c r="Q16" s="13"/>
      <c r="R16" s="13" t="str">
        <f>IF(入力!R7="","",入力!R7)</f>
        <v>270</v>
      </c>
      <c r="S16" s="13" t="str">
        <f>IF(入力!W7="","",入力!W7)</f>
        <v>2251</v>
      </c>
      <c r="T16" s="13" t="str">
        <f>IF(入力!P8="","",入力!P8)</f>
        <v>千葉県松戸市金ヶ作４１８－１７７</v>
      </c>
      <c r="U16" s="13" t="str">
        <f>IF(入力!AL7="","",入力!AL7)</f>
        <v>080</v>
      </c>
      <c r="V16" s="13" t="str">
        <f>IF(入力!AK8="","",入力!AK8)</f>
        <v>3344</v>
      </c>
      <c r="W16" s="13" t="str">
        <f>IF(入力!AP8="","",入力!AP8)</f>
        <v>2053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加藤</v>
      </c>
      <c r="D17" s="13" t="str">
        <f>IF(入力!E10="","",入力!E10)</f>
        <v>綾乃</v>
      </c>
      <c r="E17" s="13" t="str">
        <f>IF(入力!C9="","",入力!C9)</f>
        <v>カトウ</v>
      </c>
      <c r="F17" s="13" t="str">
        <f>IF(入力!E9="","",入力!E9)</f>
        <v>アヤノ</v>
      </c>
      <c r="G17" s="13">
        <f>IF(入力!G9="","",入力!G9)</f>
        <v>505653861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23</v>
      </c>
      <c r="M17" s="13"/>
      <c r="N17" s="13"/>
      <c r="O17" s="13"/>
      <c r="P17" s="13"/>
      <c r="Q17" s="13"/>
      <c r="R17" s="13" t="str">
        <f>IF(入力!R9="","",入力!R9)</f>
        <v>270</v>
      </c>
      <c r="S17" s="13" t="str">
        <f>IF(入力!W9="","",入力!W9)</f>
        <v>0021</v>
      </c>
      <c r="T17" s="13" t="str">
        <f>IF(入力!P10="","",入力!P10)</f>
        <v>千葉県松戸市小金原２－１３－２７</v>
      </c>
      <c r="U17" s="13" t="str">
        <f>IF(入力!AL9="","",入力!AL9)</f>
        <v>080</v>
      </c>
      <c r="V17" s="13" t="str">
        <f>IF(入力!AK10="","",入力!AK10)</f>
        <v>4808</v>
      </c>
      <c r="W17" s="13" t="str">
        <f>IF(入力!AP10="","",入力!AP10)</f>
        <v>8898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小宮</v>
      </c>
      <c r="D20" s="13" t="str">
        <f>IF(入力!E12="","",入力!E12)</f>
        <v>純司</v>
      </c>
      <c r="E20" s="13" t="str">
        <f>IF(入力!C11="","",入力!C11)</f>
        <v>コミヤ</v>
      </c>
      <c r="F20" s="13" t="str">
        <f>IF(入力!E11="","",入力!E11)</f>
        <v>ジュンジ</v>
      </c>
      <c r="G20" s="13">
        <f>IF(入力!G11="","",入力!G11)</f>
        <v>523171676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44</v>
      </c>
      <c r="M20" s="13"/>
      <c r="N20" s="13"/>
      <c r="O20" s="13"/>
      <c r="P20" s="13"/>
      <c r="Q20" s="13"/>
      <c r="R20" s="13" t="str">
        <f>IF(入力!R11="","",入力!R11)</f>
        <v>270</v>
      </c>
      <c r="S20" s="13" t="str">
        <f>IF(入力!W11="","",入力!W11)</f>
        <v>0141</v>
      </c>
      <c r="T20" s="13" t="str">
        <f>IF(入力!P12="","",入力!P12)</f>
        <v>千葉県流山市松ヶ丘２－３１９－１２</v>
      </c>
      <c r="U20" s="13" t="str">
        <f>IF(入力!AL11="","",入力!AL11)</f>
        <v>090</v>
      </c>
      <c r="V20" s="13" t="str">
        <f>IF(入力!AK12="","",入力!AK12)</f>
        <v>2543</v>
      </c>
      <c r="W20" s="13" t="str">
        <f>IF(入力!AP12="","",入力!AP12)</f>
        <v>0321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手嶋</v>
      </c>
      <c r="D22" s="13" t="str">
        <f>IF(入力!E16="","",入力!E16)</f>
        <v>吾郎</v>
      </c>
      <c r="E22" s="13" t="str">
        <f>IF(入力!C15="","",入力!C15)</f>
        <v>テシマ</v>
      </c>
      <c r="F22" s="13" t="str">
        <f>IF(入力!E15="","",入力!E15)</f>
        <v>ゴロウ</v>
      </c>
      <c r="G22" s="13"/>
      <c r="H22" s="13"/>
      <c r="I22" s="13"/>
      <c r="J22" s="13"/>
      <c r="K22" s="13"/>
      <c r="L22" s="13">
        <f>IF(入力!AT15="","",入力!AT15)</f>
        <v>61</v>
      </c>
      <c r="M22" s="13"/>
      <c r="N22" s="13">
        <f>IF(入力!C21="","",入力!C21)</f>
        <v>90</v>
      </c>
      <c r="O22" s="13">
        <f>IF(入力!E21="","",入力!E21)</f>
        <v>3409</v>
      </c>
      <c r="P22" s="13">
        <f>IF(入力!G21="","",入力!G21)</f>
        <v>7006</v>
      </c>
      <c r="Q22" s="13"/>
      <c r="R22" s="13" t="str">
        <f>IF(入力!R15="","",入力!R15)</f>
        <v>270</v>
      </c>
      <c r="S22" s="13" t="str">
        <f>IF(入力!W15="","",入力!W15)</f>
        <v>0021</v>
      </c>
      <c r="T22" s="13" t="str">
        <f>IF(入力!P16="","",入力!P16)</f>
        <v>千葉県松戸市小金原８－１－２</v>
      </c>
      <c r="U22" s="13" t="str">
        <f>IF(入力!AL15="","",入力!AL15)</f>
        <v>090</v>
      </c>
      <c r="V22" s="13" t="str">
        <f>IF(入力!AK16="","",入力!AK16)</f>
        <v>3409</v>
      </c>
      <c r="W22" s="13" t="str">
        <f>IF(入力!AP16="","",入力!AP16)</f>
        <v>7006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手嶋</v>
      </c>
      <c r="D23" s="13" t="str">
        <f>IF(入力!$E$14="","",入力!$E$14)</f>
        <v>吾郎</v>
      </c>
      <c r="E23" s="13" t="str">
        <f>IF(入力!$C$13="","",入力!$C$13)</f>
        <v>テシマ</v>
      </c>
      <c r="F23" s="13" t="str">
        <f>IF(入力!$E$13="","",入力!$E$13)</f>
        <v>ゴロウ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山田</v>
      </c>
      <c r="D24" s="51" t="str">
        <f>VLOOKUP($B$51,$A$53:$F$352,4)</f>
        <v>睦実</v>
      </c>
      <c r="E24" s="51" t="str">
        <f>VLOOKUP($B$51,$A$53:$F$352,5)</f>
        <v>ヤマダ</v>
      </c>
      <c r="F24" s="51" t="str">
        <f>VLOOKUP($B$51,$A$53:$F$352,6)</f>
        <v>ムツミ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IF(入力!B25="","",入力!B25)</f>
        <v>1</v>
      </c>
      <c r="C53" s="13" t="str">
        <f>IF(入力!C26="","",入力!C26)</f>
        <v>山田</v>
      </c>
      <c r="D53" s="13" t="str">
        <f>IF(入力!E26="","",入力!E26)</f>
        <v>睦実</v>
      </c>
      <c r="E53" s="13" t="str">
        <f>IF(入力!C25="","",入力!C25)</f>
        <v>ヤマダ</v>
      </c>
      <c r="F53" s="13" t="str">
        <f>IF(入力!E25="","",入力!E25)</f>
        <v>ムツミ</v>
      </c>
      <c r="G53" s="13">
        <f>IF(入力!M25="","",入力!M25)</f>
        <v>519061462</v>
      </c>
      <c r="H53" s="13" t="str">
        <f>IF(入力!I25="","",入力!I25)</f>
        <v>柏市立酒井根小学校</v>
      </c>
      <c r="I53" s="13">
        <f>IF(入力!G25="","",入力!G25)</f>
        <v>6</v>
      </c>
      <c r="J53" s="13">
        <f>IF(入力!P25="","",入力!P25)</f>
        <v>150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吉田</v>
      </c>
      <c r="D54" s="13" t="str">
        <f>IF(入力!E28="","",入力!E28)</f>
        <v>華奈</v>
      </c>
      <c r="E54" s="13" t="str">
        <f>IF(入力!C27="","",入力!C27)</f>
        <v>ヨシダ</v>
      </c>
      <c r="F54" s="13" t="str">
        <f>IF(入力!E27="","",入力!E27)</f>
        <v>ハナ</v>
      </c>
      <c r="G54" s="13">
        <f>IF(入力!M27="","",入力!M27)</f>
        <v>522942727</v>
      </c>
      <c r="H54" s="13" t="str">
        <f>IF(入力!I27="","",入力!I27)</f>
        <v>柏市立旭小学校</v>
      </c>
      <c r="I54" s="13">
        <f>IF(入力!G27="","",入力!G27)</f>
        <v>6</v>
      </c>
      <c r="J54" s="13">
        <f>IF(入力!P27="","",入力!P27)</f>
        <v>150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小野</v>
      </c>
      <c r="D55" s="13" t="str">
        <f>IF(入力!E30="","",入力!E30)</f>
        <v>桃果</v>
      </c>
      <c r="E55" s="13" t="str">
        <f>IF(入力!C29="","",入力!C29)</f>
        <v>オノ</v>
      </c>
      <c r="F55" s="13" t="str">
        <f>IF(入力!E29="","",入力!E29)</f>
        <v>モモカ</v>
      </c>
      <c r="G55" s="13">
        <f>IF(入力!M29="","",入力!M29)</f>
        <v>520978254</v>
      </c>
      <c r="H55" s="13" t="str">
        <f>IF(入力!I29="","",入力!I29)</f>
        <v>松戸市立根木内小学校</v>
      </c>
      <c r="I55" s="13">
        <f>IF(入力!G29="","",入力!G29)</f>
        <v>5</v>
      </c>
      <c r="J55" s="13">
        <f>IF(入力!P29="","",入力!P29)</f>
        <v>155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大村</v>
      </c>
      <c r="D56" s="13" t="str">
        <f>IF(入力!E32="","",入力!E32)</f>
        <v>咲帆</v>
      </c>
      <c r="E56" s="13" t="str">
        <f>IF(入力!C31="","",入力!C31)</f>
        <v>オオムラ</v>
      </c>
      <c r="F56" s="13" t="str">
        <f>IF(入力!E31="","",入力!E31)</f>
        <v>サキホ</v>
      </c>
      <c r="G56" s="13">
        <f>IF(入力!M31="","",入力!M31)</f>
        <v>522942734</v>
      </c>
      <c r="H56" s="13" t="str">
        <f>IF(入力!I31="","",入力!I31)</f>
        <v>柏市立旭小学校</v>
      </c>
      <c r="I56" s="13">
        <f>IF(入力!G31="","",入力!G31)</f>
        <v>5</v>
      </c>
      <c r="J56" s="13">
        <f>IF(入力!P31="","",入力!P31)</f>
        <v>148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山口</v>
      </c>
      <c r="D57" s="13" t="str">
        <f>IF(入力!E34="","",入力!E34)</f>
        <v>杏樹</v>
      </c>
      <c r="E57" s="13" t="str">
        <f>IF(入力!C33="","",入力!C33)</f>
        <v>ヤマグチ</v>
      </c>
      <c r="F57" s="13" t="str">
        <f>IF(入力!E33="","",入力!E33)</f>
        <v>アンジュ</v>
      </c>
      <c r="G57" s="13">
        <f>IF(入力!M33="","",入力!M33)</f>
        <v>522773956</v>
      </c>
      <c r="H57" s="13" t="str">
        <f>IF(入力!I33="","",入力!I33)</f>
        <v>松戸市立高木小学校</v>
      </c>
      <c r="I57" s="13">
        <f>IF(入力!G33="","",入力!G33)</f>
        <v>5</v>
      </c>
      <c r="J57" s="13">
        <f>IF(入力!P33="","",入力!P33)</f>
        <v>145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高橋</v>
      </c>
      <c r="D58" s="13" t="str">
        <f>IF(入力!E36="","",入力!E36)</f>
        <v>唯</v>
      </c>
      <c r="E58" s="13" t="str">
        <f>IF(入力!C35="","",入力!C35)</f>
        <v>タカハシ</v>
      </c>
      <c r="F58" s="13" t="str">
        <f>IF(入力!E35="","",入力!E35)</f>
        <v>ユイ</v>
      </c>
      <c r="G58" s="13">
        <f>IF(入力!M35="","",入力!M35)</f>
        <v>521886510</v>
      </c>
      <c r="H58" s="13" t="str">
        <f>IF(入力!I35="","",入力!I35)</f>
        <v>松戸市立根木内小学校</v>
      </c>
      <c r="I58" s="13">
        <f>IF(入力!G35="","",入力!G35)</f>
        <v>5</v>
      </c>
      <c r="J58" s="13">
        <f>IF(入力!P35="","",入力!P35)</f>
        <v>143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小澤</v>
      </c>
      <c r="D59" s="13" t="str">
        <f>IF(入力!E38="","",入力!E38)</f>
        <v>清也香</v>
      </c>
      <c r="E59" s="13" t="str">
        <f>IF(入力!C37="","",入力!C37)</f>
        <v>オザワ</v>
      </c>
      <c r="F59" s="13" t="str">
        <f>IF(入力!E37="","",入力!E37)</f>
        <v>サヤカ</v>
      </c>
      <c r="G59" s="13">
        <f>IF(入力!M37="","",入力!M37)</f>
        <v>521747866</v>
      </c>
      <c r="H59" s="13" t="str">
        <f>IF(入力!I37="","",入力!I37)</f>
        <v>松戸市立小金北小学校</v>
      </c>
      <c r="I59" s="13">
        <f>IF(入力!G37="","",入力!G37)</f>
        <v>5</v>
      </c>
      <c r="J59" s="13">
        <f>IF(入力!P37="","",入力!P37)</f>
        <v>142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吉川</v>
      </c>
      <c r="D60" s="13" t="str">
        <f>IF(入力!E40="","",入力!E40)</f>
        <v>乃葵</v>
      </c>
      <c r="E60" s="13" t="str">
        <f>IF(入力!C39="","",入力!C39)</f>
        <v>ヨシカワ</v>
      </c>
      <c r="F60" s="13" t="str">
        <f>IF(入力!E39="","",入力!E39)</f>
        <v>ノア</v>
      </c>
      <c r="G60" s="13">
        <f>IF(入力!M39="","",入力!M39)</f>
        <v>521886527</v>
      </c>
      <c r="H60" s="13" t="str">
        <f>IF(入力!I39="","",入力!I39)</f>
        <v>松戸市立高木第二小学校</v>
      </c>
      <c r="I60" s="13">
        <f>IF(入力!G39="","",入力!G39)</f>
        <v>5</v>
      </c>
      <c r="J60" s="13">
        <f>IF(入力!P39="","",入力!P39)</f>
        <v>140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牛方</v>
      </c>
      <c r="D61" s="13" t="str">
        <f>IF(入力!E42="","",入力!E42)</f>
        <v>智穂</v>
      </c>
      <c r="E61" s="13" t="str">
        <f>IF(入力!C41="","",入力!C41)</f>
        <v>ウシカタ</v>
      </c>
      <c r="F61" s="13" t="str">
        <f>IF(入力!E41="","",入力!E41)</f>
        <v>チホ</v>
      </c>
      <c r="G61" s="13">
        <f>IF(入力!M41="","",入力!M41)</f>
        <v>522026151</v>
      </c>
      <c r="H61" s="13" t="str">
        <f>IF(入力!I41="","",入力!I41)</f>
        <v>松戸市立八ヶ崎第二小学校</v>
      </c>
      <c r="I61" s="13">
        <f>IF(入力!G41="","",入力!G41)</f>
        <v>4</v>
      </c>
      <c r="J61" s="13">
        <f>IF(入力!P41="","",入力!P41)</f>
        <v>138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小野</v>
      </c>
      <c r="D62" s="13" t="str">
        <f>IF(入力!E44="","",入力!E44)</f>
        <v>柚稀</v>
      </c>
      <c r="E62" s="13" t="str">
        <f>IF(入力!C43="","",入力!C43)</f>
        <v>オノ</v>
      </c>
      <c r="F62" s="13" t="str">
        <f>IF(入力!E43="","",入力!E43)</f>
        <v>ユズキ</v>
      </c>
      <c r="G62" s="13">
        <f>IF(入力!M43="","",入力!M43)</f>
        <v>52129047</v>
      </c>
      <c r="H62" s="13" t="str">
        <f>IF(入力!I43="","",入力!I43)</f>
        <v>松戸市立根木内小学校</v>
      </c>
      <c r="I62" s="13">
        <f>IF(入力!G43="","",入力!G43)</f>
        <v>3</v>
      </c>
      <c r="J62" s="13">
        <f>IF(入力!P43="","",入力!P43)</f>
        <v>135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菅原</v>
      </c>
      <c r="D63" s="13" t="str">
        <f>IF(入力!E46="","",入力!E46)</f>
        <v>彩夏</v>
      </c>
      <c r="E63" s="13" t="str">
        <f>IF(入力!C45="","",入力!C45)</f>
        <v>スガワラ</v>
      </c>
      <c r="F63" s="13" t="str">
        <f>IF(入力!E45="","",入力!E45)</f>
        <v>サヤカ</v>
      </c>
      <c r="G63" s="13">
        <f>IF(入力!M45="","",入力!M45)</f>
        <v>522942758</v>
      </c>
      <c r="H63" s="13" t="str">
        <f>IF(入力!I45="","",入力!I45)</f>
        <v>松戸市立高木小学校</v>
      </c>
      <c r="I63" s="13">
        <f>IF(入力!G45="","",入力!G45)</f>
        <v>2</v>
      </c>
      <c r="J63" s="13">
        <f>IF(入力!P45="","",入力!P45)</f>
        <v>140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pa437</cp:lastModifiedBy>
  <cp:lastPrinted>2016-05-09T15:17:35Z</cp:lastPrinted>
  <dcterms:created xsi:type="dcterms:W3CDTF">2014-04-05T09:56:00Z</dcterms:created>
  <dcterms:modified xsi:type="dcterms:W3CDTF">2023-05-22T12:38:01Z</dcterms:modified>
</cp:coreProperties>
</file>