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wnloads\"/>
    </mc:Choice>
  </mc:AlternateContent>
  <xr:revisionPtr revIDLastSave="0" documentId="13_ncr:1_{846C0494-6C3B-4F75-B62B-E29B7EEFF6A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<sst xmlns="http://schemas.openxmlformats.org/spreadsheetml/2006/main" count="295" uniqueCount="230">
  <si>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</si>
  <si>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</si>
  <si>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</si>
  <si>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</si>
  <si>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</si>
  <si>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</si>
  <si>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</si>
  <si>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</si>
  <si>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</si>
  <si>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</si>
  <si>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</si>
  <si>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</si>
  <si>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</si>
  <si>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</si>
  <si>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</si>
  <si>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</si>
  <si>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</si>
  <si>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</si>
  <si>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</si>
  <si>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</si>
  <si>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</si>
  <si>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</si>
  <si>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</si>
  <si>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</si>
  <si>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</si>
  <si>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</si>
  <si>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</si>
  <si>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</si>
  <si>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</si>
  <si>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</si>
  <si>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</si>
  <si>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</si>
  <si>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</si>
  <si>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</si>
  <si>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</si>
  <si>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</si>
  <si>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</si>
  <si>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</si>
  <si>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</si>
  <si>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</si>
  <si>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</si>
  <si>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</si>
  <si>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</si>
  <si>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</si>
  <si>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</si>
  <si>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</si>
  <si>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</si>
  <si>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</si>
  <si>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</si>
  <si>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</si>
  <si>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</si>
  <si>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</si>
  <si>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</si>
  <si>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</si>
  <si>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</si>
  <si>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</si>
  <si>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</si>
  <si>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</si>
  <si>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</si>
  <si>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</si>
  <si>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</si>
  <si>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</si>
  <si>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</si>
  <si>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</si>
  <si>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</si>
  <si>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</si>
  <si>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</si>
  <si>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</si>
  <si>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</si>
  <si>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</si>
  <si>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</si>
  <si>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</si>
  <si>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</si>
  <si>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</si>
  <si>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</si>
  <si>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</si>
  <si>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</si>
  <si>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</si>
  <si>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</si>
  <si>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</si>
  <si>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</si>
  <si>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</si>
  <si>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</si>
  <si>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</si>
  <si>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</si>
  <si>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</si>
  <si>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</si>
  <si>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</si>
  <si>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</si>
  <si>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</si>
  <si>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</si>
  <si>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</si>
  <si>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</si>
  <si>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</si>
  <si>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</si>
  <si>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</si>
  <si>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</si>
  <si>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</si>
  <si>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</si>
  <si>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</si>
  <si>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</si>
  <si>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</si>
  <si>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</si>
  <si>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</si>
  <si>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</si>
  <si>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</si>
  <si>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</si>
  <si>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</si>
  <si>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</si>
  <si>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</si>
  <si>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</si>
  <si>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</si>
  <si>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</si>
  <si>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</si>
  <si>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</si>
  <si>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</si>
  <si>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</si>
  <si>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</si>
  <si>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</si>
  <si>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</si>
  <si>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</si>
  <si>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</si>
  <si>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</si>
  <si>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</si>
  <si>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</si>
  <si>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</si>
  <si>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</si>
  <si>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</si>
  <si>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</si>
  <si>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</si>
  <si>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</si>
  <si>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</si>
  <si>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</si>
  <si>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コガネハラジェーブイシーブルーウィングス</t>
    <phoneticPr fontId="2"/>
  </si>
  <si>
    <t>小金原JVCブルーウィングス</t>
    <rPh sb="0" eb="3">
      <t>コガネハラ</t>
    </rPh>
    <phoneticPr fontId="2"/>
  </si>
  <si>
    <t>松戸市</t>
    <rPh sb="0" eb="3">
      <t>マツドシ</t>
    </rPh>
    <phoneticPr fontId="2"/>
  </si>
  <si>
    <t>常磐</t>
    <rPh sb="0" eb="2">
      <t>ジョウバン</t>
    </rPh>
    <phoneticPr fontId="2"/>
  </si>
  <si>
    <t>北小金</t>
    <rPh sb="0" eb="3">
      <t>キタコガネ</t>
    </rPh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</si>
  <si>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</si>
  <si>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</si>
  <si>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ケイノ</t>
    <phoneticPr fontId="2"/>
  </si>
  <si>
    <t>タカシ</t>
    <phoneticPr fontId="2"/>
  </si>
  <si>
    <t>270</t>
    <phoneticPr fontId="2"/>
  </si>
  <si>
    <t>2251</t>
    <phoneticPr fontId="2"/>
  </si>
  <si>
    <t>千葉県松戸市金ケ作418-177</t>
    <rPh sb="0" eb="6">
      <t>チバケンマツドシ</t>
    </rPh>
    <rPh sb="6" eb="9">
      <t>カネガサク</t>
    </rPh>
    <phoneticPr fontId="2"/>
  </si>
  <si>
    <t>080</t>
    <phoneticPr fontId="2"/>
  </si>
  <si>
    <t>3344</t>
    <phoneticPr fontId="2"/>
  </si>
  <si>
    <t>2063</t>
    <phoneticPr fontId="2"/>
  </si>
  <si>
    <t>小宮</t>
    <rPh sb="0" eb="2">
      <t>コミヤ</t>
    </rPh>
    <phoneticPr fontId="2"/>
  </si>
  <si>
    <t>純司</t>
    <rPh sb="0" eb="2">
      <t>ジュンジ</t>
    </rPh>
    <phoneticPr fontId="2"/>
  </si>
  <si>
    <t>コミヤ</t>
    <phoneticPr fontId="2"/>
  </si>
  <si>
    <t>ジュンジ</t>
    <phoneticPr fontId="2"/>
  </si>
  <si>
    <t>0141</t>
    <phoneticPr fontId="2"/>
  </si>
  <si>
    <t>千葉県流山市松ヶ丘2-139-12</t>
    <rPh sb="0" eb="3">
      <t>チバケン</t>
    </rPh>
    <rPh sb="3" eb="6">
      <t>ナガレヤマシ</t>
    </rPh>
    <rPh sb="6" eb="9">
      <t>マツガオカ</t>
    </rPh>
    <phoneticPr fontId="2"/>
  </si>
  <si>
    <t>2543</t>
    <phoneticPr fontId="2"/>
  </si>
  <si>
    <t>0321</t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</si>
  <si>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</si>
  <si>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</si>
  <si>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</si>
  <si>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</si>
  <si>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0021</t>
    <phoneticPr fontId="2"/>
  </si>
  <si>
    <t>千葉県松戸市小金原2-13-27</t>
    <rPh sb="0" eb="3">
      <t>チバケン</t>
    </rPh>
    <rPh sb="3" eb="6">
      <t>マツドシ</t>
    </rPh>
    <rPh sb="6" eb="9">
      <t>コガネハラ</t>
    </rPh>
    <phoneticPr fontId="2"/>
  </si>
  <si>
    <t>4808</t>
    <phoneticPr fontId="2"/>
  </si>
  <si>
    <t>8898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</si>
  <si>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</si>
  <si>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</si>
  <si>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</si>
  <si>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</si>
  <si>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千葉県松戸市小金原8-1-2</t>
    <rPh sb="0" eb="6">
      <t>チバケンマツドシ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</si>
  <si>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</si>
  <si>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</si>
  <si>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</si>
  <si>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 xml:space="preserve"> 安藤</t>
    <rPh sb="1" eb="3">
      <t>アンドウ</t>
    </rPh>
    <phoneticPr fontId="2"/>
  </si>
  <si>
    <t>麻央</t>
    <rPh sb="0" eb="2">
      <t>マオ</t>
    </rPh>
    <phoneticPr fontId="2"/>
  </si>
  <si>
    <t>アンドウ</t>
    <phoneticPr fontId="2"/>
  </si>
  <si>
    <t>マオ</t>
    <phoneticPr fontId="2"/>
  </si>
  <si>
    <t>松戸市立東部小学校</t>
    <rPh sb="0" eb="4">
      <t>マツドシリツ</t>
    </rPh>
    <rPh sb="4" eb="6">
      <t>トウブ</t>
    </rPh>
    <rPh sb="6" eb="9">
      <t>ショウガッコウ</t>
    </rPh>
    <phoneticPr fontId="2"/>
  </si>
  <si>
    <t>内倉</t>
    <rPh sb="0" eb="2">
      <t>ウチクラ</t>
    </rPh>
    <phoneticPr fontId="2"/>
  </si>
  <si>
    <t>実咲</t>
    <rPh sb="0" eb="2">
      <t>ミサキ</t>
    </rPh>
    <phoneticPr fontId="2"/>
  </si>
  <si>
    <t>ウチクラ</t>
    <phoneticPr fontId="2"/>
  </si>
  <si>
    <t>ミサキ</t>
    <phoneticPr fontId="2"/>
  </si>
  <si>
    <t>スガワラ</t>
    <phoneticPr fontId="2"/>
  </si>
  <si>
    <t>サヤカ</t>
    <phoneticPr fontId="2"/>
  </si>
  <si>
    <t>菅原</t>
    <rPh sb="0" eb="2">
      <t>スガワラ</t>
    </rPh>
    <phoneticPr fontId="2"/>
  </si>
  <si>
    <t>彩夏</t>
    <rPh sb="0" eb="2">
      <t>サヤカ</t>
    </rPh>
    <phoneticPr fontId="2"/>
  </si>
  <si>
    <t>サカモト</t>
    <phoneticPr fontId="2"/>
  </si>
  <si>
    <t>ヒマリ</t>
    <phoneticPr fontId="2"/>
  </si>
  <si>
    <t>坂本</t>
    <rPh sb="0" eb="2">
      <t>サカモト</t>
    </rPh>
    <phoneticPr fontId="2"/>
  </si>
  <si>
    <t>陽鞠</t>
    <rPh sb="0" eb="1">
      <t>ヨウ</t>
    </rPh>
    <rPh sb="1" eb="2">
      <t>マリ</t>
    </rPh>
    <phoneticPr fontId="2"/>
  </si>
  <si>
    <t>アキヤマ</t>
    <phoneticPr fontId="2"/>
  </si>
  <si>
    <t>フミカ</t>
    <phoneticPr fontId="2"/>
  </si>
  <si>
    <t>秋山</t>
    <rPh sb="0" eb="2">
      <t>アキヤマ</t>
    </rPh>
    <phoneticPr fontId="2"/>
  </si>
  <si>
    <t>史佳</t>
    <rPh sb="0" eb="2">
      <t>フミカ</t>
    </rPh>
    <phoneticPr fontId="2"/>
  </si>
  <si>
    <t>カリノ</t>
    <phoneticPr fontId="2"/>
  </si>
  <si>
    <t>ミウ</t>
    <phoneticPr fontId="2"/>
  </si>
  <si>
    <t>狩野</t>
    <rPh sb="0" eb="2">
      <t>カリノ</t>
    </rPh>
    <phoneticPr fontId="2"/>
  </si>
  <si>
    <t>未羽</t>
    <rPh sb="0" eb="2">
      <t>ミウ</t>
    </rPh>
    <phoneticPr fontId="2"/>
  </si>
  <si>
    <t>ミドリカワ</t>
    <phoneticPr fontId="2"/>
  </si>
  <si>
    <t>マナツ</t>
    <phoneticPr fontId="2"/>
  </si>
  <si>
    <t>緑川</t>
    <rPh sb="0" eb="2">
      <t>ミドリカワ</t>
    </rPh>
    <phoneticPr fontId="2"/>
  </si>
  <si>
    <t>愛夏</t>
    <rPh sb="0" eb="1">
      <t>アイ</t>
    </rPh>
    <rPh sb="1" eb="2">
      <t>ナツ</t>
    </rPh>
    <phoneticPr fontId="2"/>
  </si>
  <si>
    <t>カシワダ</t>
    <phoneticPr fontId="2"/>
  </si>
  <si>
    <t>アカリ</t>
    <phoneticPr fontId="2"/>
  </si>
  <si>
    <t>柏田</t>
    <rPh sb="0" eb="2">
      <t>カシワダ</t>
    </rPh>
    <phoneticPr fontId="2"/>
  </si>
  <si>
    <t>明璃</t>
    <rPh sb="0" eb="1">
      <t>ア</t>
    </rPh>
    <rPh sb="1" eb="2">
      <t>リ</t>
    </rPh>
    <phoneticPr fontId="2"/>
  </si>
  <si>
    <t>イシハラ</t>
    <phoneticPr fontId="2"/>
  </si>
  <si>
    <t>チナ</t>
    <phoneticPr fontId="2"/>
  </si>
  <si>
    <t>石原</t>
    <rPh sb="0" eb="2">
      <t>イシハラ</t>
    </rPh>
    <phoneticPr fontId="2"/>
  </si>
  <si>
    <t>千愛</t>
    <rPh sb="0" eb="1">
      <t>セン</t>
    </rPh>
    <rPh sb="1" eb="2">
      <t>アイ</t>
    </rPh>
    <phoneticPr fontId="2"/>
  </si>
  <si>
    <t>フジナガ</t>
    <phoneticPr fontId="2"/>
  </si>
  <si>
    <t>アイカ</t>
    <phoneticPr fontId="2"/>
  </si>
  <si>
    <t>藤永</t>
    <rPh sb="0" eb="2">
      <t>フジナガ</t>
    </rPh>
    <phoneticPr fontId="2"/>
  </si>
  <si>
    <t>彩衣花</t>
    <rPh sb="0" eb="1">
      <t>アヤ</t>
    </rPh>
    <rPh sb="1" eb="2">
      <t>イ</t>
    </rPh>
    <rPh sb="2" eb="3">
      <t>ハナ</t>
    </rPh>
    <phoneticPr fontId="2"/>
  </si>
  <si>
    <t>オオムラ</t>
    <phoneticPr fontId="2"/>
  </si>
  <si>
    <t>ホノカ</t>
    <phoneticPr fontId="2"/>
  </si>
  <si>
    <t>大村</t>
    <rPh sb="0" eb="2">
      <t>オオムラ</t>
    </rPh>
    <phoneticPr fontId="2"/>
  </si>
  <si>
    <t>帆花</t>
    <rPh sb="0" eb="1">
      <t>ホ</t>
    </rPh>
    <rPh sb="1" eb="2">
      <t>ハナ</t>
    </rPh>
    <phoneticPr fontId="2"/>
  </si>
  <si>
    <t>新チームはまだまだ経験値の少ない子供達ではありますが、これからの伸びしろを多く持った子供達の集まりでもあります。小金原伝統のサーブで崩してチャンスを得点につなげて勝利に向かって邁進します。</t>
    <rPh sb="0" eb="1">
      <t>シン</t>
    </rPh>
    <rPh sb="9" eb="12">
      <t>ケイケンチ</t>
    </rPh>
    <rPh sb="13" eb="14">
      <t>スク</t>
    </rPh>
    <rPh sb="16" eb="19">
      <t>コドモタチ</t>
    </rPh>
    <rPh sb="32" eb="33">
      <t>ノ</t>
    </rPh>
    <rPh sb="37" eb="38">
      <t>オオ</t>
    </rPh>
    <rPh sb="39" eb="40">
      <t>モ</t>
    </rPh>
    <rPh sb="42" eb="45">
      <t>コドモタチ</t>
    </rPh>
    <rPh sb="46" eb="47">
      <t>アツ</t>
    </rPh>
    <rPh sb="56" eb="59">
      <t>コガネハラ</t>
    </rPh>
    <rPh sb="59" eb="61">
      <t>デントウ</t>
    </rPh>
    <rPh sb="66" eb="67">
      <t>クズ</t>
    </rPh>
    <rPh sb="74" eb="76">
      <t>トクテン</t>
    </rPh>
    <rPh sb="81" eb="83">
      <t>ショウリ</t>
    </rPh>
    <rPh sb="84" eb="85">
      <t>ム</t>
    </rPh>
    <rPh sb="88" eb="90">
      <t>マイシン</t>
    </rPh>
    <phoneticPr fontId="2"/>
  </si>
  <si>
    <t>松戸市立高木第二小学校</t>
    <rPh sb="0" eb="4">
      <t>マツドシリツ</t>
    </rPh>
    <rPh sb="4" eb="11">
      <t>タカギダイニショウガッコウ</t>
    </rPh>
    <phoneticPr fontId="2"/>
  </si>
  <si>
    <t>松戸市立松飛台第二小学校</t>
    <rPh sb="0" eb="4">
      <t>マツドシリツ</t>
    </rPh>
    <rPh sb="4" eb="7">
      <t>マツヒダイ</t>
    </rPh>
    <rPh sb="7" eb="9">
      <t>ダイニ</t>
    </rPh>
    <rPh sb="9" eb="12">
      <t>ショウガッコウ</t>
    </rPh>
    <phoneticPr fontId="2"/>
  </si>
  <si>
    <t>松戸市立松飛台第二小学校</t>
    <rPh sb="0" eb="4">
      <t>マツドシリツ</t>
    </rPh>
    <rPh sb="4" eb="12">
      <t>マツヒダイダイニショウガッコウ</t>
    </rPh>
    <phoneticPr fontId="2"/>
  </si>
  <si>
    <t>柏市立酒井根西小学校</t>
    <rPh sb="0" eb="3">
      <t>カシワシリツ</t>
    </rPh>
    <rPh sb="3" eb="10">
      <t>サカイネニシショウガッコウ</t>
    </rPh>
    <phoneticPr fontId="2"/>
  </si>
  <si>
    <t>松戸市立栗ヶ沢小学校</t>
    <rPh sb="0" eb="4">
      <t>マツドシリツ</t>
    </rPh>
    <rPh sb="4" eb="10">
      <t>クリガサワショウガッコウ</t>
    </rPh>
    <phoneticPr fontId="2"/>
  </si>
  <si>
    <t>柏市立酒井根東小学校</t>
    <rPh sb="0" eb="3">
      <t>カシワシリツ</t>
    </rPh>
    <rPh sb="3" eb="10">
      <t>サカイネヒガシショウガッコウ</t>
    </rPh>
    <phoneticPr fontId="2"/>
  </si>
  <si>
    <t>柏市立旭小学校</t>
    <rPh sb="0" eb="3">
      <t>カシワシリツ</t>
    </rPh>
    <rPh sb="3" eb="7">
      <t>アサヒショウガッコウ</t>
    </rPh>
    <phoneticPr fontId="2"/>
  </si>
  <si>
    <t>ツボタ</t>
    <phoneticPr fontId="2"/>
  </si>
  <si>
    <t>ミク</t>
    <phoneticPr fontId="2"/>
  </si>
  <si>
    <t>坪田</t>
    <rPh sb="0" eb="2">
      <t>ツボタ</t>
    </rPh>
    <phoneticPr fontId="2"/>
  </si>
  <si>
    <t>美玖</t>
    <rPh sb="0" eb="2">
      <t>ミク</t>
    </rPh>
    <phoneticPr fontId="2"/>
  </si>
  <si>
    <t>柏市立逆井小学校</t>
    <rPh sb="0" eb="5">
      <t>カシワシリツサカサイ</t>
    </rPh>
    <rPh sb="5" eb="8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</si>
</sst>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7" zoomScaleNormal="100" zoomScaleSheetLayoutView="100" workbookViewId="0">
      <selection activeCell="Y35" sqref="Y35:AG3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45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7" t="s">
        <v>90</v>
      </c>
      <c r="K3" s="208"/>
      <c r="L3" s="208"/>
      <c r="M3" s="208"/>
      <c r="N3" s="208"/>
      <c r="O3" s="209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 t="s">
        <v>109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0" t="s">
        <v>122</v>
      </c>
      <c r="B4" s="221"/>
      <c r="C4" s="212">
        <v>430487680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8"/>
      <c r="K5" s="188"/>
      <c r="L5" s="188"/>
      <c r="M5" s="188"/>
      <c r="N5" s="188"/>
      <c r="O5" s="188"/>
      <c r="P5" s="158" t="s">
        <v>136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137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9" t="s">
        <v>81</v>
      </c>
      <c r="H6" s="189"/>
      <c r="I6" s="189"/>
      <c r="J6" s="189" t="s">
        <v>2</v>
      </c>
      <c r="K6" s="189"/>
      <c r="L6" s="189"/>
      <c r="M6" s="189" t="s">
        <v>3</v>
      </c>
      <c r="N6" s="189"/>
      <c r="O6" s="189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90">
        <v>507288023</v>
      </c>
      <c r="H7" s="190"/>
      <c r="I7" s="190"/>
      <c r="J7" s="190">
        <v>291133</v>
      </c>
      <c r="K7" s="190"/>
      <c r="L7" s="190"/>
      <c r="M7" s="190">
        <v>430362</v>
      </c>
      <c r="N7" s="190"/>
      <c r="O7" s="190"/>
      <c r="P7" s="165" t="s">
        <v>7</v>
      </c>
      <c r="Q7" s="166"/>
      <c r="R7" s="127" t="s">
        <v>142</v>
      </c>
      <c r="S7" s="128"/>
      <c r="T7" s="128"/>
      <c r="U7" s="128"/>
      <c r="V7" s="27" t="s">
        <v>8</v>
      </c>
      <c r="W7" s="117" t="s">
        <v>143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52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144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5" customHeight="1">
      <c r="A9" s="218" t="s">
        <v>131</v>
      </c>
      <c r="B9" s="125"/>
      <c r="C9" s="133" t="s">
        <v>150</v>
      </c>
      <c r="D9" s="77"/>
      <c r="E9" s="134" t="s">
        <v>151</v>
      </c>
      <c r="F9" s="79"/>
      <c r="G9" s="190">
        <v>523171676</v>
      </c>
      <c r="H9" s="190"/>
      <c r="I9" s="190"/>
      <c r="J9" s="190"/>
      <c r="K9" s="190"/>
      <c r="L9" s="190"/>
      <c r="M9" s="190"/>
      <c r="N9" s="190"/>
      <c r="O9" s="190"/>
      <c r="P9" s="165" t="s">
        <v>7</v>
      </c>
      <c r="Q9" s="166"/>
      <c r="R9" s="127" t="s">
        <v>142</v>
      </c>
      <c r="S9" s="128"/>
      <c r="T9" s="128"/>
      <c r="U9" s="128"/>
      <c r="V9" s="27" t="s">
        <v>8</v>
      </c>
      <c r="W9" s="117" t="s">
        <v>152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145</v>
      </c>
      <c r="AM9" s="60"/>
      <c r="AN9" s="60"/>
      <c r="AO9" s="60"/>
      <c r="AP9" s="60"/>
      <c r="AQ9" s="60"/>
      <c r="AR9" s="60"/>
      <c r="AS9" s="36" t="s">
        <v>125</v>
      </c>
      <c r="AT9" s="54">
        <v>46</v>
      </c>
    </row>
    <row r="10" spans="1:51" ht="18" customHeight="1">
      <c r="A10" s="73"/>
      <c r="B10" s="125"/>
      <c r="C10" s="135" t="s">
        <v>148</v>
      </c>
      <c r="D10" s="81"/>
      <c r="E10" s="136" t="s">
        <v>149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20" t="s">
        <v>153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154</v>
      </c>
      <c r="AL10" s="62"/>
      <c r="AM10" s="62"/>
      <c r="AN10" s="62"/>
      <c r="AO10" s="37" t="s">
        <v>126</v>
      </c>
      <c r="AP10" s="63" t="s">
        <v>155</v>
      </c>
      <c r="AQ10" s="62"/>
      <c r="AR10" s="62"/>
      <c r="AS10" s="64"/>
      <c r="AT10" s="54"/>
    </row>
    <row r="11" spans="1:51" ht="14.45" customHeight="1">
      <c r="A11" s="218" t="s">
        <v>132</v>
      </c>
      <c r="B11" s="125"/>
      <c r="C11" s="76" t="s">
        <v>156</v>
      </c>
      <c r="D11" s="77"/>
      <c r="E11" s="78" t="s">
        <v>157</v>
      </c>
      <c r="F11" s="79"/>
      <c r="G11" s="190">
        <v>505653861</v>
      </c>
      <c r="H11" s="190"/>
      <c r="I11" s="190"/>
      <c r="J11" s="190"/>
      <c r="K11" s="190"/>
      <c r="L11" s="190"/>
      <c r="M11" s="190"/>
      <c r="N11" s="190"/>
      <c r="O11" s="190"/>
      <c r="P11" s="165" t="s">
        <v>7</v>
      </c>
      <c r="Q11" s="166"/>
      <c r="R11" s="127" t="s">
        <v>142</v>
      </c>
      <c r="S11" s="128"/>
      <c r="T11" s="128"/>
      <c r="U11" s="128"/>
      <c r="V11" s="27" t="s">
        <v>8</v>
      </c>
      <c r="W11" s="117" t="s">
        <v>160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145</v>
      </c>
      <c r="AM11" s="60"/>
      <c r="AN11" s="60"/>
      <c r="AO11" s="60"/>
      <c r="AP11" s="60"/>
      <c r="AQ11" s="60"/>
      <c r="AR11" s="60"/>
      <c r="AS11" s="36" t="s">
        <v>10</v>
      </c>
      <c r="AT11" s="54">
        <v>27</v>
      </c>
    </row>
    <row r="12" spans="1:51" ht="18" customHeight="1">
      <c r="A12" s="73"/>
      <c r="B12" s="125"/>
      <c r="C12" s="80" t="s">
        <v>158</v>
      </c>
      <c r="D12" s="81"/>
      <c r="E12" s="82" t="s">
        <v>159</v>
      </c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20" t="s">
        <v>161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162</v>
      </c>
      <c r="AL12" s="62"/>
      <c r="AM12" s="62"/>
      <c r="AN12" s="62"/>
      <c r="AO12" s="37" t="s">
        <v>8</v>
      </c>
      <c r="AP12" s="63" t="s">
        <v>163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/>
      <c r="D13" s="77"/>
      <c r="E13" s="134"/>
      <c r="F13" s="79"/>
      <c r="G13" s="190"/>
      <c r="H13" s="190"/>
      <c r="I13" s="190"/>
      <c r="J13" s="190"/>
      <c r="K13" s="190"/>
      <c r="L13" s="190"/>
      <c r="M13" s="190"/>
      <c r="N13" s="190"/>
      <c r="O13" s="190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166</v>
      </c>
      <c r="D15" s="77"/>
      <c r="E15" s="134" t="s">
        <v>167</v>
      </c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 t="s">
        <v>164</v>
      </c>
      <c r="D16" s="81"/>
      <c r="E16" s="136" t="s">
        <v>165</v>
      </c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4" t="s">
        <v>97</v>
      </c>
      <c r="B17" s="125"/>
      <c r="C17" s="133" t="s">
        <v>166</v>
      </c>
      <c r="D17" s="77"/>
      <c r="E17" s="134" t="s">
        <v>167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5" t="s">
        <v>7</v>
      </c>
      <c r="Q17" s="166"/>
      <c r="R17" s="127" t="s">
        <v>142</v>
      </c>
      <c r="S17" s="128"/>
      <c r="T17" s="128"/>
      <c r="U17" s="128"/>
      <c r="V17" s="27" t="s">
        <v>8</v>
      </c>
      <c r="W17" s="117" t="s">
        <v>160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169</v>
      </c>
      <c r="AM17" s="60"/>
      <c r="AN17" s="60"/>
      <c r="AO17" s="60"/>
      <c r="AP17" s="60"/>
      <c r="AQ17" s="60"/>
      <c r="AR17" s="60"/>
      <c r="AS17" s="36" t="s">
        <v>125</v>
      </c>
      <c r="AT17" s="54"/>
    </row>
    <row r="18" spans="1:46" ht="18" customHeight="1">
      <c r="A18" s="73"/>
      <c r="B18" s="125"/>
      <c r="C18" s="135" t="s">
        <v>164</v>
      </c>
      <c r="D18" s="81"/>
      <c r="E18" s="136" t="s">
        <v>165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168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170</v>
      </c>
      <c r="AL18" s="62"/>
      <c r="AM18" s="62"/>
      <c r="AN18" s="62"/>
      <c r="AO18" s="37" t="s">
        <v>126</v>
      </c>
      <c r="AP18" s="63" t="s">
        <v>171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千葉県松戸市小金原8-1-2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2" t="str">
        <f>IF(AL17="","",AL17&amp;"-"&amp;AK18&amp;"-"&amp;AP18)</f>
        <v>090-3409-7006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3">
        <v>90</v>
      </c>
      <c r="D23" s="195"/>
      <c r="E23" s="195">
        <v>3409</v>
      </c>
      <c r="F23" s="195"/>
      <c r="G23" s="195">
        <v>7006</v>
      </c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1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2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7">
        <v>1</v>
      </c>
      <c r="C27" s="133" t="s">
        <v>225</v>
      </c>
      <c r="D27" s="77"/>
      <c r="E27" s="134" t="s">
        <v>226</v>
      </c>
      <c r="F27" s="79"/>
      <c r="G27" s="84">
        <v>5</v>
      </c>
      <c r="H27" s="67"/>
      <c r="I27" s="84" t="s">
        <v>229</v>
      </c>
      <c r="J27" s="66"/>
      <c r="K27" s="66"/>
      <c r="L27" s="67"/>
      <c r="M27" s="65">
        <v>525606298</v>
      </c>
      <c r="N27" s="66"/>
      <c r="O27" s="67"/>
      <c r="P27" s="65">
        <v>137</v>
      </c>
      <c r="Q27" s="66"/>
      <c r="R27" s="66"/>
      <c r="S27" s="66"/>
      <c r="T27" s="71"/>
      <c r="U27" s="1"/>
      <c r="V27" s="1"/>
      <c r="W27" s="1"/>
      <c r="X27" s="1"/>
      <c r="Y27" s="197">
        <v>9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227</v>
      </c>
      <c r="D28" s="81"/>
      <c r="E28" s="136" t="s">
        <v>228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174</v>
      </c>
      <c r="D29" s="77"/>
      <c r="E29" s="134" t="s">
        <v>175</v>
      </c>
      <c r="F29" s="79"/>
      <c r="G29" s="84">
        <v>5</v>
      </c>
      <c r="H29" s="67"/>
      <c r="I29" s="84" t="s">
        <v>176</v>
      </c>
      <c r="J29" s="66"/>
      <c r="K29" s="66"/>
      <c r="L29" s="67"/>
      <c r="M29" s="65">
        <v>526665180</v>
      </c>
      <c r="N29" s="66"/>
      <c r="O29" s="67"/>
      <c r="P29" s="65">
        <v>152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172</v>
      </c>
      <c r="D30" s="81"/>
      <c r="E30" s="136" t="s">
        <v>173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179</v>
      </c>
      <c r="D31" s="77"/>
      <c r="E31" s="134" t="s">
        <v>180</v>
      </c>
      <c r="F31" s="79"/>
      <c r="G31" s="84">
        <v>4</v>
      </c>
      <c r="H31" s="67"/>
      <c r="I31" s="84" t="s">
        <v>218</v>
      </c>
      <c r="J31" s="66"/>
      <c r="K31" s="66"/>
      <c r="L31" s="67"/>
      <c r="M31" s="65">
        <v>525604783</v>
      </c>
      <c r="N31" s="66"/>
      <c r="O31" s="67"/>
      <c r="P31" s="65">
        <v>161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177</v>
      </c>
      <c r="D32" s="81"/>
      <c r="E32" s="136" t="s">
        <v>178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181</v>
      </c>
      <c r="D33" s="77"/>
      <c r="E33" s="134" t="s">
        <v>182</v>
      </c>
      <c r="F33" s="79"/>
      <c r="G33" s="84">
        <v>4</v>
      </c>
      <c r="H33" s="67"/>
      <c r="I33" s="84" t="s">
        <v>219</v>
      </c>
      <c r="J33" s="66"/>
      <c r="K33" s="66"/>
      <c r="L33" s="67"/>
      <c r="M33" s="65">
        <v>522942758</v>
      </c>
      <c r="N33" s="66"/>
      <c r="O33" s="67"/>
      <c r="P33" s="65">
        <v>149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183</v>
      </c>
      <c r="D34" s="81"/>
      <c r="E34" s="136" t="s">
        <v>184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185</v>
      </c>
      <c r="D35" s="77"/>
      <c r="E35" s="134" t="s">
        <v>186</v>
      </c>
      <c r="F35" s="79"/>
      <c r="G35" s="84">
        <v>4</v>
      </c>
      <c r="H35" s="67"/>
      <c r="I35" s="84" t="s">
        <v>220</v>
      </c>
      <c r="J35" s="66"/>
      <c r="K35" s="66"/>
      <c r="L35" s="67"/>
      <c r="M35" s="65">
        <v>525604806</v>
      </c>
      <c r="N35" s="66"/>
      <c r="O35" s="67"/>
      <c r="P35" s="65">
        <v>142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187</v>
      </c>
      <c r="D36" s="81"/>
      <c r="E36" s="136" t="s">
        <v>188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189</v>
      </c>
      <c r="D37" s="77"/>
      <c r="E37" s="134" t="s">
        <v>190</v>
      </c>
      <c r="F37" s="79"/>
      <c r="G37" s="84">
        <v>4</v>
      </c>
      <c r="H37" s="67"/>
      <c r="I37" s="84" t="s">
        <v>221</v>
      </c>
      <c r="J37" s="66"/>
      <c r="K37" s="66"/>
      <c r="L37" s="67"/>
      <c r="M37" s="65">
        <v>525606311</v>
      </c>
      <c r="N37" s="66"/>
      <c r="O37" s="67"/>
      <c r="P37" s="65">
        <v>142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191</v>
      </c>
      <c r="D38" s="81"/>
      <c r="E38" s="136" t="s">
        <v>192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193</v>
      </c>
      <c r="D39" s="77"/>
      <c r="E39" s="78" t="s">
        <v>194</v>
      </c>
      <c r="F39" s="79"/>
      <c r="G39" s="87">
        <v>4</v>
      </c>
      <c r="H39" s="67"/>
      <c r="I39" s="87" t="s">
        <v>218</v>
      </c>
      <c r="J39" s="66"/>
      <c r="K39" s="66"/>
      <c r="L39" s="67"/>
      <c r="M39" s="65">
        <v>525604790</v>
      </c>
      <c r="N39" s="66"/>
      <c r="O39" s="67"/>
      <c r="P39" s="65">
        <v>142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195</v>
      </c>
      <c r="D40" s="81"/>
      <c r="E40" s="82" t="s">
        <v>196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197</v>
      </c>
      <c r="D41" s="77"/>
      <c r="E41" s="134" t="s">
        <v>198</v>
      </c>
      <c r="F41" s="79"/>
      <c r="G41" s="84">
        <v>4</v>
      </c>
      <c r="H41" s="67"/>
      <c r="I41" s="84" t="s">
        <v>222</v>
      </c>
      <c r="J41" s="66"/>
      <c r="K41" s="66"/>
      <c r="L41" s="67"/>
      <c r="M41" s="65">
        <v>524482757</v>
      </c>
      <c r="N41" s="66"/>
      <c r="O41" s="67"/>
      <c r="P41" s="65">
        <v>142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199</v>
      </c>
      <c r="D42" s="81"/>
      <c r="E42" s="136" t="s">
        <v>200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201</v>
      </c>
      <c r="D43" s="77"/>
      <c r="E43" s="78" t="s">
        <v>202</v>
      </c>
      <c r="F43" s="79"/>
      <c r="G43" s="84">
        <v>4</v>
      </c>
      <c r="H43" s="67"/>
      <c r="I43" s="84" t="s">
        <v>223</v>
      </c>
      <c r="J43" s="66"/>
      <c r="K43" s="66"/>
      <c r="L43" s="67"/>
      <c r="M43" s="65">
        <v>526191343</v>
      </c>
      <c r="N43" s="66"/>
      <c r="O43" s="67"/>
      <c r="P43" s="65">
        <v>140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203</v>
      </c>
      <c r="D44" s="81"/>
      <c r="E44" s="82" t="s">
        <v>204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205</v>
      </c>
      <c r="D45" s="77"/>
      <c r="E45" s="78" t="s">
        <v>206</v>
      </c>
      <c r="F45" s="79"/>
      <c r="G45" s="84">
        <v>3</v>
      </c>
      <c r="H45" s="67"/>
      <c r="I45" s="87" t="s">
        <v>221</v>
      </c>
      <c r="J45" s="66"/>
      <c r="K45" s="66"/>
      <c r="L45" s="67"/>
      <c r="M45" s="65">
        <v>525306328</v>
      </c>
      <c r="N45" s="66"/>
      <c r="O45" s="67"/>
      <c r="P45" s="65">
        <v>130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207</v>
      </c>
      <c r="D46" s="81"/>
      <c r="E46" s="82" t="s">
        <v>208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209</v>
      </c>
      <c r="D47" s="77"/>
      <c r="E47" s="78" t="s">
        <v>210</v>
      </c>
      <c r="F47" s="79"/>
      <c r="G47" s="84">
        <v>3</v>
      </c>
      <c r="H47" s="67"/>
      <c r="I47" s="87" t="s">
        <v>218</v>
      </c>
      <c r="J47" s="66"/>
      <c r="K47" s="66"/>
      <c r="L47" s="67"/>
      <c r="M47" s="65">
        <v>525604813</v>
      </c>
      <c r="N47" s="66"/>
      <c r="O47" s="67"/>
      <c r="P47" s="65">
        <v>130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211</v>
      </c>
      <c r="D48" s="81"/>
      <c r="E48" s="82" t="s">
        <v>212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213</v>
      </c>
      <c r="D49" s="77"/>
      <c r="E49" s="78" t="s">
        <v>214</v>
      </c>
      <c r="F49" s="79"/>
      <c r="G49" s="84">
        <v>3</v>
      </c>
      <c r="H49" s="67"/>
      <c r="I49" s="87" t="s">
        <v>224</v>
      </c>
      <c r="J49" s="66"/>
      <c r="K49" s="66"/>
      <c r="L49" s="67"/>
      <c r="M49" s="65">
        <v>525481018</v>
      </c>
      <c r="N49" s="66"/>
      <c r="O49" s="67"/>
      <c r="P49" s="65">
        <v>130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6"/>
      <c r="B50" s="177"/>
      <c r="C50" s="178" t="s">
        <v>215</v>
      </c>
      <c r="D50" s="179"/>
      <c r="E50" s="180" t="s">
        <v>216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8" t="s">
        <v>217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94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9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小金原JVCブルーウィングス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2251</v>
      </c>
      <c r="T16" s="13" t="str">
        <f>IF(入力!P8="","",入力!P8)</f>
        <v>千葉県松戸市金ケ作418-177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小宮</v>
      </c>
      <c r="D17" s="13" t="str">
        <f>IF(入力!E10="","",入力!E10)</f>
        <v>純司</v>
      </c>
      <c r="E17" s="13" t="str">
        <f>IF(入力!C9="","",入力!C9)</f>
        <v>コミヤ</v>
      </c>
      <c r="F17" s="13" t="str">
        <f>IF(入力!E9="","",入力!E9)</f>
        <v>ジュンジ</v>
      </c>
      <c r="G17" s="13">
        <f>IF(入力!G9="","",入力!G9)</f>
        <v>523171676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0141</v>
      </c>
      <c r="T17" s="13" t="str">
        <f>IF(入力!P10="","",入力!P10)</f>
        <v>千葉県流山市松ヶ丘2-139-12</v>
      </c>
      <c r="U17" s="13" t="str">
        <f>IF(入力!AL9="","",入力!AL9)</f>
        <v>080</v>
      </c>
      <c r="V17" s="13" t="str">
        <f>IF(入力!AK10="","",入力!AK10)</f>
        <v>2543</v>
      </c>
      <c r="W17" s="13" t="str">
        <f>IF(入力!AP10="","",入力!AP10)</f>
        <v>0321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加藤</v>
      </c>
      <c r="D18" s="13" t="str">
        <f>IF(入力!E12="","",入力!E12)</f>
        <v>綾乃</v>
      </c>
      <c r="E18" s="13" t="str">
        <f>IF(入力!C11="","",入力!C11)</f>
        <v>カトウ</v>
      </c>
      <c r="F18" s="13" t="str">
        <f>IF(入力!E11="","",入力!E11)</f>
        <v>アヤノ</v>
      </c>
      <c r="G18" s="13">
        <f>IF(入力!G11="","",入力!G11)</f>
        <v>505653861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27</v>
      </c>
      <c r="M18" s="13"/>
      <c r="N18" s="13"/>
      <c r="O18" s="13"/>
      <c r="P18" s="13"/>
      <c r="Q18" s="13"/>
      <c r="R18" s="13" t="str">
        <f>IF(入力!R11="","",入力!R11)</f>
        <v>270</v>
      </c>
      <c r="S18" s="13" t="str">
        <f>IF(入力!W11="","",入力!W11)</f>
        <v>0021</v>
      </c>
      <c r="T18" s="13" t="str">
        <f>IF(入力!P12="","",入力!P12)</f>
        <v>千葉県松戸市小金原2-13-27</v>
      </c>
      <c r="U18" s="13" t="str">
        <f>IF(入力!AL11="","",入力!AL11)</f>
        <v>080</v>
      </c>
      <c r="V18" s="13" t="str">
        <f>IF(入力!AK12="","",入力!AK12)</f>
        <v>4808</v>
      </c>
      <c r="W18" s="13" t="str">
        <f>IF(入力!AP12="","",入力!AP12)</f>
        <v>8898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手嶋</v>
      </c>
      <c r="D22" s="13" t="str">
        <f>IF(入力!E18="","",入力!E18)</f>
        <v>吾郎</v>
      </c>
      <c r="E22" s="13" t="str">
        <f>IF(入力!C17="","",入力!C17)</f>
        <v>テシマ</v>
      </c>
      <c r="F22" s="13" t="str">
        <f>IF(入力!E17="","",入力!E17)</f>
        <v>ゴロウ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>
        <f>IF(入力!C23="","",入力!C23)</f>
        <v>90</v>
      </c>
      <c r="O22" s="13">
        <f>IF(入力!E23="","",入力!E23)</f>
        <v>3409</v>
      </c>
      <c r="P22" s="13">
        <f>IF(入力!G23="","",入力!G23)</f>
        <v>7006</v>
      </c>
      <c r="Q22" s="13"/>
      <c r="R22" s="13" t="str">
        <f>IF(入力!R17="","",入力!R17)</f>
        <v>270</v>
      </c>
      <c r="S22" s="13" t="str">
        <f>IF(入力!W17="","",入力!W17)</f>
        <v>0021</v>
      </c>
      <c r="T22" s="13" t="str">
        <f>IF(入力!P18="","",入力!P18)</f>
        <v>千葉県松戸市小金原8-1-2</v>
      </c>
      <c r="U22" s="13" t="str">
        <f>IF(入力!AL17="","",入力!AL17)</f>
        <v>090</v>
      </c>
      <c r="V22" s="13" t="str">
        <f>IF(入力!AK18="","",入力!AK18)</f>
        <v>3409</v>
      </c>
      <c r="W22" s="13" t="str">
        <f>IF(入力!AP18="","",入力!AP18)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手嶋</v>
      </c>
      <c r="D23" s="13" t="str">
        <f>IF(入力!$E$16="","",入力!$E$16)</f>
        <v>吾郎</v>
      </c>
      <c r="E23" s="13" t="str">
        <f>IF(入力!$C$15="","",入力!$C$15)</f>
        <v>テシマ</v>
      </c>
      <c r="F23" s="13" t="str">
        <f>IF(入力!$E$15="","",入力!$E$15)</f>
        <v>ゴロウ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坪田</v>
      </c>
      <c r="D24" s="51" t="str">
        <f>VLOOKUP($B$51,$A$53:$F$352,4)</f>
        <v>美玖</v>
      </c>
      <c r="E24" s="51" t="str">
        <f>VLOOKUP($B$51,$A$53:$F$352,5)</f>
        <v>ツボタ</v>
      </c>
      <c r="F24" s="51" t="str">
        <f>VLOOKUP($B$51,$A$53:$F$352,6)</f>
        <v>ミク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坪田</v>
      </c>
      <c r="D53" s="13" t="str">
        <f>IF(入力!E28="","",入力!E28)</f>
        <v>美玖</v>
      </c>
      <c r="E53" s="13" t="str">
        <f>IF(入力!C27="","",入力!C27)</f>
        <v>ツボタ</v>
      </c>
      <c r="F53" s="13" t="str">
        <f>IF(入力!E27="","",入力!E27)</f>
        <v>ミク</v>
      </c>
      <c r="G53" s="13">
        <f>IF(入力!M27="","",入力!M27)</f>
        <v>525606298</v>
      </c>
      <c r="H53" s="13" t="str">
        <f>IF(入力!I27="","",入力!I27)</f>
        <v>柏市立逆井小学校</v>
      </c>
      <c r="I53" s="13">
        <f>IF(入力!G27="","",入力!G27)</f>
        <v>5</v>
      </c>
      <c r="J53" s="13">
        <f>IF(入力!P27="","",入力!P27)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 xml:space="preserve"> 安藤</v>
      </c>
      <c r="D54" s="13" t="str">
        <f>IF(入力!E30="","",入力!E30)</f>
        <v>麻央</v>
      </c>
      <c r="E54" s="13" t="str">
        <f>IF(入力!C29="","",入力!C29)</f>
        <v>アンドウ</v>
      </c>
      <c r="F54" s="13" t="str">
        <f>IF(入力!E29="","",入力!E29)</f>
        <v>マオ</v>
      </c>
      <c r="G54" s="13">
        <f>IF(入力!M29="","",入力!M29)</f>
        <v>526665180</v>
      </c>
      <c r="H54" s="13" t="str">
        <f>IF(入力!I29="","",入力!I29)</f>
        <v>松戸市立東部小学校</v>
      </c>
      <c r="I54" s="13">
        <f>IF(入力!G29="","",入力!G29)</f>
        <v>5</v>
      </c>
      <c r="J54" s="13">
        <f>IF(入力!P29="","",入力!P29)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内倉</v>
      </c>
      <c r="D55" s="13" t="str">
        <f>IF(入力!E32="","",入力!E32)</f>
        <v>実咲</v>
      </c>
      <c r="E55" s="13" t="str">
        <f>IF(入力!C31="","",入力!C31)</f>
        <v>ウチクラ</v>
      </c>
      <c r="F55" s="13" t="str">
        <f>IF(入力!E31="","",入力!E31)</f>
        <v>ミサキ</v>
      </c>
      <c r="G55" s="13">
        <f>IF(入力!M31="","",入力!M31)</f>
        <v>525604783</v>
      </c>
      <c r="H55" s="13" t="str">
        <f>IF(入力!I31="","",入力!I31)</f>
        <v>松戸市立高木第二小学校</v>
      </c>
      <c r="I55" s="13">
        <f>IF(入力!G31="","",入力!G31)</f>
        <v>4</v>
      </c>
      <c r="J55" s="13">
        <f>IF(入力!P31="","",入力!P31)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菅原</v>
      </c>
      <c r="D56" s="13" t="str">
        <f>IF(入力!E34="","",入力!E34)</f>
        <v>彩夏</v>
      </c>
      <c r="E56" s="13" t="str">
        <f>IF(入力!C33="","",入力!C33)</f>
        <v>スガワラ</v>
      </c>
      <c r="F56" s="13" t="str">
        <f>IF(入力!E33="","",入力!E33)</f>
        <v>サヤカ</v>
      </c>
      <c r="G56" s="13">
        <f>IF(入力!M33="","",入力!M33)</f>
        <v>522942758</v>
      </c>
      <c r="H56" s="13" t="str">
        <f>IF(入力!I33="","",入力!I33)</f>
        <v>松戸市立松飛台第二小学校</v>
      </c>
      <c r="I56" s="13">
        <f>IF(入力!G33="","",入力!G33)</f>
        <v>4</v>
      </c>
      <c r="J56" s="13">
        <f>IF(入力!P33="","",入力!P33)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坂本</v>
      </c>
      <c r="D57" s="13" t="str">
        <f>IF(入力!E36="","",入力!E36)</f>
        <v>陽鞠</v>
      </c>
      <c r="E57" s="13" t="str">
        <f>IF(入力!C35="","",入力!C35)</f>
        <v>サカモト</v>
      </c>
      <c r="F57" s="13" t="str">
        <f>IF(入力!E35="","",入力!E35)</f>
        <v>ヒマリ</v>
      </c>
      <c r="G57" s="13">
        <f>IF(入力!M35="","",入力!M35)</f>
        <v>525604806</v>
      </c>
      <c r="H57" s="13" t="str">
        <f>IF(入力!I35="","",入力!I35)</f>
        <v>松戸市立松飛台第二小学校</v>
      </c>
      <c r="I57" s="13">
        <f>IF(入力!G35="","",入力!G35)</f>
        <v>4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秋山</v>
      </c>
      <c r="D58" s="13" t="str">
        <f>IF(入力!E38="","",入力!E38)</f>
        <v>史佳</v>
      </c>
      <c r="E58" s="13" t="str">
        <f>IF(入力!C37="","",入力!C37)</f>
        <v>アキヤマ</v>
      </c>
      <c r="F58" s="13" t="str">
        <f>IF(入力!E37="","",入力!E37)</f>
        <v>フミカ</v>
      </c>
      <c r="G58" s="13">
        <f>IF(入力!M37="","",入力!M37)</f>
        <v>525606311</v>
      </c>
      <c r="H58" s="13" t="str">
        <f>IF(入力!I37="","",入力!I37)</f>
        <v>柏市立酒井根西小学校</v>
      </c>
      <c r="I58" s="13">
        <f>IF(入力!G37="","",入力!G37)</f>
        <v>4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狩野</v>
      </c>
      <c r="D59" s="13" t="str">
        <f>IF(入力!E40="","",入力!E40)</f>
        <v>未羽</v>
      </c>
      <c r="E59" s="13" t="str">
        <f>IF(入力!C39="","",入力!C39)</f>
        <v>カリノ</v>
      </c>
      <c r="F59" s="13" t="str">
        <f>IF(入力!E39="","",入力!E39)</f>
        <v>ミウ</v>
      </c>
      <c r="G59" s="13">
        <f>IF(入力!M39="","",入力!M39)</f>
        <v>525604790</v>
      </c>
      <c r="H59" s="13" t="str">
        <f>IF(入力!I39="","",入力!I39)</f>
        <v>松戸市立高木第二小学校</v>
      </c>
      <c r="I59" s="13">
        <f>IF(入力!G39="","",入力!G39)</f>
        <v>4</v>
      </c>
      <c r="J59" s="13">
        <f>IF(入力!P39="","",入力!P39)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緑川</v>
      </c>
      <c r="D60" s="13" t="str">
        <f>IF(入力!E42="","",入力!E42)</f>
        <v>愛夏</v>
      </c>
      <c r="E60" s="13" t="str">
        <f>IF(入力!C41="","",入力!C41)</f>
        <v>ミドリカワ</v>
      </c>
      <c r="F60" s="13" t="str">
        <f>IF(入力!E41="","",入力!E41)</f>
        <v>マナツ</v>
      </c>
      <c r="G60" s="13">
        <f>IF(入力!M41="","",入力!M41)</f>
        <v>524482757</v>
      </c>
      <c r="H60" s="13" t="str">
        <f>IF(入力!I41="","",入力!I41)</f>
        <v>松戸市立栗ヶ沢小学校</v>
      </c>
      <c r="I60" s="13">
        <f>IF(入力!G41="","",入力!G41)</f>
        <v>4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柏田</v>
      </c>
      <c r="D61" s="13" t="str">
        <f>IF(入力!E44="","",入力!E44)</f>
        <v>明璃</v>
      </c>
      <c r="E61" s="13" t="str">
        <f>IF(入力!C43="","",入力!C43)</f>
        <v>カシワダ</v>
      </c>
      <c r="F61" s="13" t="str">
        <f>IF(入力!E43="","",入力!E43)</f>
        <v>アカリ</v>
      </c>
      <c r="G61" s="13">
        <f>IF(入力!M43="","",入力!M43)</f>
        <v>526191343</v>
      </c>
      <c r="H61" s="13" t="str">
        <f>IF(入力!I43="","",入力!I43)</f>
        <v>柏市立酒井根東小学校</v>
      </c>
      <c r="I61" s="13">
        <f>IF(入力!G43="","",入力!G43)</f>
        <v>4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石原</v>
      </c>
      <c r="D62" s="13" t="str">
        <f>IF(入力!E46="","",入力!E46)</f>
        <v>千愛</v>
      </c>
      <c r="E62" s="13" t="str">
        <f>IF(入力!C45="","",入力!C45)</f>
        <v>イシハラ</v>
      </c>
      <c r="F62" s="13" t="str">
        <f>IF(入力!E45="","",入力!E45)</f>
        <v>チナ</v>
      </c>
      <c r="G62" s="13">
        <f>IF(入力!M45="","",入力!M45)</f>
        <v>525306328</v>
      </c>
      <c r="H62" s="13" t="str">
        <f>IF(入力!I45="","",入力!I45)</f>
        <v>柏市立酒井根西小学校</v>
      </c>
      <c r="I62" s="13">
        <f>IF(入力!G45="","",入力!G45)</f>
        <v>3</v>
      </c>
      <c r="J62" s="13">
        <f>IF(入力!P45="","",入力!P45)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藤永</v>
      </c>
      <c r="D63" s="13" t="str">
        <f>IF(入力!E48="","",入力!E48)</f>
        <v>彩衣花</v>
      </c>
      <c r="E63" s="13" t="str">
        <f>IF(入力!C47="","",入力!C47)</f>
        <v>フジナガ</v>
      </c>
      <c r="F63" s="13" t="str">
        <f>IF(入力!E47="","",入力!E47)</f>
        <v>アイカ</v>
      </c>
      <c r="G63" s="13">
        <f>IF(入力!M47="","",入力!M47)</f>
        <v>525604813</v>
      </c>
      <c r="H63" s="13" t="str">
        <f>IF(入力!I47="","",入力!I47)</f>
        <v>松戸市立高木第二小学校</v>
      </c>
      <c r="I63" s="13">
        <f>IF(入力!G47="","",入力!G47)</f>
        <v>3</v>
      </c>
      <c r="J63" s="13">
        <f>IF(入力!P47="","",入力!P47)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大村</v>
      </c>
      <c r="D64" s="13" t="str">
        <f>IF(入力!E50="","",入力!E50)</f>
        <v>帆花</v>
      </c>
      <c r="E64" s="13" t="str">
        <f>IF(入力!C49="","",入力!C49)</f>
        <v>オオムラ</v>
      </c>
      <c r="F64" s="13" t="str">
        <f>IF(入力!E49="","",入力!E49)</f>
        <v>ホノカ</v>
      </c>
      <c r="G64" s="13">
        <f>IF(入力!M49="","",入力!M49)</f>
        <v>525481018</v>
      </c>
      <c r="H64" s="13" t="str">
        <f>IF(入力!I49="","",入力!I49)</f>
        <v>柏市立旭小学校</v>
      </c>
      <c r="I64" s="13">
        <f>IF(入力!G49="","",入力!G49)</f>
        <v>3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手嶋 吾郎</cp:lastModifiedBy>
  <cp:lastPrinted>2016-05-09T15:17:35Z</cp:lastPrinted>
  <dcterms:created xsi:type="dcterms:W3CDTF">2014-04-05T09:56:00Z</dcterms:created>
  <dcterms:modified xsi:type="dcterms:W3CDTF">2025-12-30T23:47:01Z</dcterms:modified>
</cp:coreProperties>
</file>