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y\Desktop\"/>
    </mc:Choice>
  </mc:AlternateContent>
  <xr:revisionPtr revIDLastSave="0" documentId="13_ncr:1_{49C6E82E-540D-4F76-9389-7AA0034C61C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8" l="1"/>
  <c r="C17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<sst xmlns="http://schemas.openxmlformats.org/spreadsheetml/2006/main" count="289" uniqueCount="206">
  <si>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</si>
  <si>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</si>
  <si>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</si>
  <si>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</si>
  <si>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</si>
  <si>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</si>
  <si>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</si>
  <si>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</si>
  <si>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</si>
  <si>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</si>
  <si>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</si>
  <si>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</si>
  <si>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</si>
  <si>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</si>
  <si>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</si>
  <si>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</si>
  <si>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</si>
  <si>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</si>
  <si>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</si>
  <si>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</si>
  <si>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</si>
  <si>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</si>
  <si>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</si>
  <si>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</si>
  <si>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</si>
  <si>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</si>
  <si>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</si>
  <si>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</si>
  <si>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</si>
  <si>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</si>
  <si>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</si>
  <si>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</si>
  <si>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</si>
  <si>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</si>
  <si>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</si>
  <si>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</si>
  <si>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</si>
  <si>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</si>
  <si>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</si>
  <si>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</si>
  <si>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</si>
  <si>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</si>
  <si>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</si>
  <si>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</si>
  <si>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</si>
  <si>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</si>
  <si>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</si>
  <si>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</si>
  <si>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</si>
  <si>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</si>
  <si>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</si>
  <si>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</si>
  <si>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</si>
  <si>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</si>
  <si>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</si>
  <si>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</si>
  <si>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</si>
  <si>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</si>
  <si>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</si>
  <si>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</si>
  <si>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</si>
  <si>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</si>
  <si>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</si>
  <si>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</si>
  <si>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</si>
  <si>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</si>
  <si>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</si>
  <si>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</si>
  <si>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</si>
  <si>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</si>
  <si>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</si>
  <si>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</si>
  <si>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</si>
  <si>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</si>
  <si>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</si>
  <si>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</si>
  <si>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</si>
  <si>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</si>
  <si>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</si>
  <si>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</si>
  <si>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</si>
  <si>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</si>
  <si>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</si>
  <si>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</si>
  <si>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</si>
  <si>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</si>
  <si>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</si>
  <si>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</si>
  <si>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</si>
  <si>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</si>
  <si>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</si>
  <si>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</si>
  <si>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</si>
  <si>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</si>
  <si>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</si>
  <si>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</si>
  <si>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</si>
  <si>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</si>
  <si>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</si>
  <si>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</si>
  <si>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</si>
  <si>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</si>
  <si>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</si>
  <si>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</si>
  <si>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</si>
  <si>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</si>
  <si>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</si>
  <si>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</si>
  <si>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</si>
  <si>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</si>
  <si>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</si>
  <si>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</si>
  <si>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</si>
  <si>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</si>
  <si>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</si>
  <si>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</si>
  <si>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</si>
  <si>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</si>
  <si>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</si>
  <si>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</si>
  <si>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</si>
  <si>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</si>
  <si>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</si>
  <si>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</si>
  <si>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</si>
  <si>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</si>
  <si>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</si>
  <si>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</si>
  <si>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</si>
  <si>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</si>
  <si>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</si>
  <si>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</si>
  <si>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</si>
  <si>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091C0183802</t>
  </si>
  <si>
    <t>２７７</t>
    <phoneticPr fontId="2"/>
  </si>
  <si>
    <t>０９２１</t>
    <phoneticPr fontId="2"/>
  </si>
  <si>
    <t>０４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</si>
  <si>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</si>
  <si>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</si>
  <si>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柏市大津ヶ丘１－１５－４</t>
    <rPh sb="0" eb="2">
      <t>カシワシ</t>
    </rPh>
    <rPh sb="2" eb="6">
      <t>オオツガオカ</t>
    </rPh>
    <phoneticPr fontId="2"/>
  </si>
  <si>
    <t>７１９１</t>
    <phoneticPr fontId="2"/>
  </si>
  <si>
    <t>２４４５</t>
    <phoneticPr fontId="2"/>
  </si>
  <si>
    <t>ヨウコ</t>
    <phoneticPr fontId="2"/>
  </si>
  <si>
    <t>容子</t>
    <rPh sb="0" eb="2">
      <t>ヨウコ</t>
    </rPh>
    <phoneticPr fontId="2"/>
  </si>
  <si>
    <t>新木</t>
    <rPh sb="0" eb="2">
      <t>アラキ</t>
    </rPh>
    <phoneticPr fontId="2"/>
  </si>
  <si>
    <t>貴衣</t>
    <rPh sb="0" eb="2">
      <t>キイ</t>
    </rPh>
    <phoneticPr fontId="2"/>
  </si>
  <si>
    <t>アラキ</t>
    <phoneticPr fontId="2"/>
  </si>
  <si>
    <t>キイ</t>
    <phoneticPr fontId="2"/>
  </si>
  <si>
    <t>柏市布施1074-20</t>
    <rPh sb="0" eb="1">
      <t>カシワ</t>
    </rPh>
    <rPh sb="1" eb="2">
      <t>シ</t>
    </rPh>
    <rPh sb="2" eb="4">
      <t>フセ</t>
    </rPh>
    <phoneticPr fontId="2"/>
  </si>
  <si>
    <t>090</t>
    <phoneticPr fontId="2"/>
  </si>
  <si>
    <t>4155</t>
    <phoneticPr fontId="2"/>
  </si>
  <si>
    <t>7918</t>
    <phoneticPr fontId="2"/>
  </si>
  <si>
    <t>渡来</t>
    <rPh sb="0" eb="2">
      <t>ワタライ</t>
    </rPh>
    <phoneticPr fontId="2"/>
  </si>
  <si>
    <t>柚月</t>
    <rPh sb="0" eb="2">
      <t>ユヅキ</t>
    </rPh>
    <phoneticPr fontId="2"/>
  </si>
  <si>
    <t>ワタライ</t>
    <phoneticPr fontId="2"/>
  </si>
  <si>
    <t>ユヅキ</t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</si>
  <si>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</si>
  <si>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</si>
  <si>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鈴木</t>
    <rPh sb="0" eb="2">
      <t>スズキ</t>
    </rPh>
    <phoneticPr fontId="2"/>
  </si>
  <si>
    <t>ひまり</t>
    <phoneticPr fontId="2"/>
  </si>
  <si>
    <t>清水</t>
    <rPh sb="0" eb="2">
      <t>シミズ</t>
    </rPh>
    <phoneticPr fontId="2"/>
  </si>
  <si>
    <t>茉心</t>
    <rPh sb="0" eb="1">
      <t>マツ</t>
    </rPh>
    <rPh sb="1" eb="2">
      <t>ココロ</t>
    </rPh>
    <phoneticPr fontId="2"/>
  </si>
  <si>
    <t>伶奈</t>
    <rPh sb="0" eb="1">
      <t>レイ</t>
    </rPh>
    <rPh sb="1" eb="2">
      <t>ナ</t>
    </rPh>
    <phoneticPr fontId="2"/>
  </si>
  <si>
    <t>蒲原</t>
    <rPh sb="0" eb="2">
      <t>カモハラ</t>
    </rPh>
    <phoneticPr fontId="2"/>
  </si>
  <si>
    <t>蘭</t>
    <rPh sb="0" eb="1">
      <t>ラン</t>
    </rPh>
    <phoneticPr fontId="2"/>
  </si>
  <si>
    <t>塚本</t>
    <rPh sb="0" eb="2">
      <t>ツカモト</t>
    </rPh>
    <phoneticPr fontId="2"/>
  </si>
  <si>
    <t>妃菜多</t>
    <rPh sb="0" eb="1">
      <t>ヒ</t>
    </rPh>
    <rPh sb="1" eb="2">
      <t>ナ</t>
    </rPh>
    <rPh sb="2" eb="3">
      <t>タ</t>
    </rPh>
    <phoneticPr fontId="2"/>
  </si>
  <si>
    <t>晋山</t>
    <rPh sb="0" eb="2">
      <t>シンヤマ</t>
    </rPh>
    <phoneticPr fontId="2"/>
  </si>
  <si>
    <t>優衣</t>
    <rPh sb="0" eb="1">
      <t>ユウ</t>
    </rPh>
    <rPh sb="1" eb="2">
      <t>イ</t>
    </rPh>
    <phoneticPr fontId="2"/>
  </si>
  <si>
    <t>吉田</t>
    <rPh sb="0" eb="2">
      <t>ヨシダ</t>
    </rPh>
    <phoneticPr fontId="2"/>
  </si>
  <si>
    <t>優結</t>
    <rPh sb="0" eb="1">
      <t>ユウ</t>
    </rPh>
    <rPh sb="1" eb="2">
      <t>ユイ</t>
    </rPh>
    <phoneticPr fontId="2"/>
  </si>
  <si>
    <t>若月</t>
    <rPh sb="0" eb="2">
      <t>ワカツキ</t>
    </rPh>
    <phoneticPr fontId="2"/>
  </si>
  <si>
    <t>このり</t>
    <phoneticPr fontId="2"/>
  </si>
  <si>
    <t>宇佐見</t>
    <rPh sb="0" eb="3">
      <t>ウサミ</t>
    </rPh>
    <phoneticPr fontId="2"/>
  </si>
  <si>
    <t>静姫</t>
    <rPh sb="0" eb="1">
      <t>シヅカ</t>
    </rPh>
    <rPh sb="1" eb="2">
      <t>ヒメ</t>
    </rPh>
    <phoneticPr fontId="2"/>
  </si>
  <si>
    <t>荒木</t>
    <rPh sb="0" eb="2">
      <t>アラキ</t>
    </rPh>
    <phoneticPr fontId="2"/>
  </si>
  <si>
    <t>心晴</t>
    <rPh sb="0" eb="1">
      <t>ココロ</t>
    </rPh>
    <rPh sb="1" eb="2">
      <t>ハレ</t>
    </rPh>
    <phoneticPr fontId="2"/>
  </si>
  <si>
    <t>高柳小学校</t>
    <rPh sb="0" eb="2">
      <t>タカヤナギ</t>
    </rPh>
    <rPh sb="2" eb="5">
      <t>ショウガッコウ</t>
    </rPh>
    <phoneticPr fontId="2"/>
  </si>
  <si>
    <t>風早北部小学校</t>
    <rPh sb="0" eb="7">
      <t>カザハヤホクブショウガッコウ</t>
    </rPh>
    <phoneticPr fontId="2"/>
  </si>
  <si>
    <t>高野山小学校</t>
    <rPh sb="0" eb="6">
      <t>コウノヤマショウガッコウ</t>
    </rPh>
    <phoneticPr fontId="2"/>
  </si>
  <si>
    <t>新木小学校</t>
    <rPh sb="0" eb="2">
      <t>アラキ</t>
    </rPh>
    <rPh sb="2" eb="5">
      <t>ショウガッコウ</t>
    </rPh>
    <phoneticPr fontId="2"/>
  </si>
  <si>
    <t>田中北小学校</t>
    <rPh sb="0" eb="2">
      <t>タナカ</t>
    </rPh>
    <rPh sb="2" eb="6">
      <t>キタショウガッコウ</t>
    </rPh>
    <phoneticPr fontId="2"/>
  </si>
  <si>
    <t>黒内小学校</t>
    <rPh sb="0" eb="2">
      <t>クロウチ</t>
    </rPh>
    <rPh sb="2" eb="5">
      <t>ショウガッコウ</t>
    </rPh>
    <phoneticPr fontId="2"/>
  </si>
  <si>
    <t>風早南部小学校</t>
    <rPh sb="0" eb="2">
      <t>カザハヤ</t>
    </rPh>
    <rPh sb="2" eb="4">
      <t>ナンブ</t>
    </rPh>
    <rPh sb="4" eb="7">
      <t>ショウガッコウ</t>
    </rPh>
    <phoneticPr fontId="2"/>
  </si>
  <si>
    <t>富勢小学校</t>
    <rPh sb="0" eb="5">
      <t>トミセショウガッコウ</t>
    </rPh>
    <phoneticPr fontId="2"/>
  </si>
  <si>
    <t>①</t>
    <phoneticPr fontId="2"/>
  </si>
  <si>
    <t>セントク</t>
    <phoneticPr fontId="2"/>
  </si>
  <si>
    <t>ナツハ</t>
    <phoneticPr fontId="2"/>
  </si>
  <si>
    <t>ヒマリ</t>
    <phoneticPr fontId="2"/>
  </si>
  <si>
    <t>スズキ</t>
    <phoneticPr fontId="2"/>
  </si>
  <si>
    <t>シミズ</t>
    <phoneticPr fontId="2"/>
  </si>
  <si>
    <t>マコ</t>
    <phoneticPr fontId="2"/>
  </si>
  <si>
    <t>レイナ</t>
    <phoneticPr fontId="2"/>
  </si>
  <si>
    <t>カモハラ</t>
    <phoneticPr fontId="2"/>
  </si>
  <si>
    <t>ラン</t>
    <phoneticPr fontId="2"/>
  </si>
  <si>
    <t>ツカモト</t>
    <phoneticPr fontId="2"/>
  </si>
  <si>
    <t>ヒナタ</t>
    <phoneticPr fontId="2"/>
  </si>
  <si>
    <t>シンヤマ</t>
    <phoneticPr fontId="2"/>
  </si>
  <si>
    <t>ユイ</t>
    <phoneticPr fontId="2"/>
  </si>
  <si>
    <t>ヨシダ</t>
    <phoneticPr fontId="2"/>
  </si>
  <si>
    <t>ワカツキ</t>
    <phoneticPr fontId="2"/>
  </si>
  <si>
    <t>コノリ</t>
    <phoneticPr fontId="2"/>
  </si>
  <si>
    <t>ウサミ</t>
    <phoneticPr fontId="2"/>
  </si>
  <si>
    <t>シズキ</t>
    <phoneticPr fontId="2"/>
  </si>
  <si>
    <t>コハル</t>
    <phoneticPr fontId="2"/>
  </si>
  <si>
    <t>どこからでも攻撃ができるチーム。セッター千徳とレシーバー渡来、鈴木が拾って繋ぐ。
一戦一戦しっかり勝ち上がり目標は全国！！全球全力でがんばります。</t>
    <rPh sb="6" eb="8">
      <t>コウゲキ</t>
    </rPh>
    <rPh sb="20" eb="22">
      <t>セントク</t>
    </rPh>
    <rPh sb="28" eb="30">
      <t>ワタライ</t>
    </rPh>
    <rPh sb="31" eb="33">
      <t>スズキ</t>
    </rPh>
    <rPh sb="34" eb="35">
      <t>ヒロ</t>
    </rPh>
    <rPh sb="37" eb="38">
      <t>ツナ</t>
    </rPh>
    <rPh sb="41" eb="43">
      <t>イッセン</t>
    </rPh>
    <rPh sb="43" eb="45">
      <t>イッセン</t>
    </rPh>
    <rPh sb="49" eb="50">
      <t>カ</t>
    </rPh>
    <rPh sb="51" eb="52">
      <t>ア</t>
    </rPh>
    <rPh sb="54" eb="56">
      <t>モクヒョウ</t>
    </rPh>
    <rPh sb="57" eb="59">
      <t>ゼンコク</t>
    </rPh>
    <rPh sb="61" eb="63">
      <t>ゼンキュウ</t>
    </rPh>
    <rPh sb="63" eb="65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</si>
</sst>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0" borderId="73" xfId="0" applyFont="1" applyBorder="1" applyAlignment="1" applyProtection="1">
      <alignment horizontal="center" vertical="center"/>
      <protection locked="0"/>
    </xf>
    <xf numFmtId="0" fontId="25" fillId="0" borderId="74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73326497-70F2-42A3-860F-42CD05048B3D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CB0EBECB-C75A-42B2-869D-3F429B9816B2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3BEFD930-5DC8-4F45-9A6F-72709AEA86B9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5FDCF0B2-A6C4-49D8-B9E3-E73824EEAE9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P55" sqref="AP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</row>
    <row r="2" spans="1:51" ht="14.45" customHeight="1">
      <c r="A2" s="95" t="s">
        <v>120</v>
      </c>
      <c r="B2" s="96"/>
      <c r="C2" s="214" t="s">
        <v>127</v>
      </c>
      <c r="D2" s="97"/>
      <c r="E2" s="97"/>
      <c r="F2" s="97"/>
      <c r="G2" s="97"/>
      <c r="H2" s="97"/>
      <c r="I2" s="98"/>
      <c r="J2" s="88" t="s">
        <v>118</v>
      </c>
      <c r="K2" s="187"/>
      <c r="L2" s="187"/>
      <c r="M2" s="187"/>
      <c r="N2" s="187"/>
      <c r="O2" s="188"/>
      <c r="P2" s="88" t="s">
        <v>96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100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99" t="s">
        <v>21</v>
      </c>
      <c r="B3" s="100"/>
      <c r="C3" s="215" t="s">
        <v>126</v>
      </c>
      <c r="D3" s="101"/>
      <c r="E3" s="101"/>
      <c r="F3" s="101"/>
      <c r="G3" s="101"/>
      <c r="H3" s="101"/>
      <c r="I3" s="102"/>
      <c r="J3" s="184" t="s">
        <v>90</v>
      </c>
      <c r="K3" s="185"/>
      <c r="L3" s="185"/>
      <c r="M3" s="185"/>
      <c r="N3" s="185"/>
      <c r="O3" s="186"/>
      <c r="P3" s="90" t="s">
        <v>128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24" t="s">
        <v>109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196" t="s">
        <v>121</v>
      </c>
      <c r="B4" s="197"/>
      <c r="C4" s="189">
        <v>431027620</v>
      </c>
      <c r="D4" s="190"/>
      <c r="E4" s="190"/>
      <c r="F4" s="190"/>
      <c r="G4" s="190"/>
      <c r="H4" s="190"/>
      <c r="I4" s="191"/>
      <c r="J4" s="200" t="s">
        <v>116</v>
      </c>
      <c r="K4" s="201"/>
      <c r="L4" s="201"/>
      <c r="M4" s="201"/>
      <c r="N4" s="201"/>
      <c r="O4" s="202"/>
      <c r="P4" s="139" t="s">
        <v>93</v>
      </c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2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8" t="s">
        <v>115</v>
      </c>
      <c r="B5" s="199"/>
      <c r="C5" s="192"/>
      <c r="D5" s="193"/>
      <c r="E5" s="193"/>
      <c r="F5" s="193"/>
      <c r="G5" s="193"/>
      <c r="H5" s="193"/>
      <c r="I5" s="194"/>
      <c r="J5" s="165">
        <v>21003</v>
      </c>
      <c r="K5" s="165"/>
      <c r="L5" s="165"/>
      <c r="M5" s="165"/>
      <c r="N5" s="165"/>
      <c r="O5" s="165"/>
      <c r="P5" s="216" t="s">
        <v>129</v>
      </c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216" t="s">
        <v>130</v>
      </c>
      <c r="AF5" s="140"/>
      <c r="AG5" s="140"/>
      <c r="AH5" s="140"/>
      <c r="AI5" s="140"/>
      <c r="AJ5" s="140"/>
      <c r="AK5" s="141"/>
      <c r="AL5" s="141"/>
      <c r="AM5" s="141"/>
      <c r="AN5" s="141"/>
      <c r="AO5" s="141"/>
      <c r="AP5" s="141"/>
      <c r="AQ5" s="141"/>
      <c r="AR5" s="141"/>
      <c r="AS5" s="142"/>
      <c r="AT5" s="33"/>
      <c r="AV5" s="22" t="s">
        <v>92</v>
      </c>
      <c r="AW5" t="s">
        <v>117</v>
      </c>
    </row>
    <row r="6" spans="1:51" ht="22.5" customHeight="1">
      <c r="A6" s="70" t="s">
        <v>79</v>
      </c>
      <c r="B6" s="114"/>
      <c r="C6" s="117" t="s">
        <v>106</v>
      </c>
      <c r="D6" s="118"/>
      <c r="E6" s="119" t="s">
        <v>107</v>
      </c>
      <c r="F6" s="120"/>
      <c r="G6" s="166" t="s">
        <v>80</v>
      </c>
      <c r="H6" s="166"/>
      <c r="I6" s="166"/>
      <c r="J6" s="166" t="s">
        <v>2</v>
      </c>
      <c r="K6" s="166"/>
      <c r="L6" s="166"/>
      <c r="M6" s="166" t="s">
        <v>3</v>
      </c>
      <c r="N6" s="166"/>
      <c r="O6" s="166"/>
      <c r="P6" s="121" t="s">
        <v>94</v>
      </c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3" t="s">
        <v>95</v>
      </c>
      <c r="AL6" s="123"/>
      <c r="AM6" s="123"/>
      <c r="AN6" s="123"/>
      <c r="AO6" s="123"/>
      <c r="AP6" s="123"/>
      <c r="AQ6" s="123"/>
      <c r="AR6" s="123"/>
      <c r="AS6" s="123"/>
      <c r="AT6" s="34" t="s">
        <v>45</v>
      </c>
    </row>
    <row r="7" spans="1:51" ht="13.5" customHeight="1">
      <c r="A7" s="70"/>
      <c r="B7" s="114"/>
      <c r="C7" s="217" t="s">
        <v>131</v>
      </c>
      <c r="D7" s="74"/>
      <c r="E7" s="218" t="s">
        <v>132</v>
      </c>
      <c r="F7" s="75"/>
      <c r="G7" s="167">
        <v>507345983</v>
      </c>
      <c r="H7" s="167"/>
      <c r="I7" s="167"/>
      <c r="J7" s="167">
        <v>11464</v>
      </c>
      <c r="K7" s="167"/>
      <c r="L7" s="167"/>
      <c r="M7" s="219" t="s">
        <v>133</v>
      </c>
      <c r="N7" s="220"/>
      <c r="O7" s="221"/>
      <c r="P7" s="146" t="s">
        <v>7</v>
      </c>
      <c r="Q7" s="147"/>
      <c r="R7" s="222" t="s">
        <v>134</v>
      </c>
      <c r="S7" s="116"/>
      <c r="T7" s="116"/>
      <c r="U7" s="116"/>
      <c r="V7" s="27" t="s">
        <v>8</v>
      </c>
      <c r="W7" s="223" t="s">
        <v>135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35" t="s">
        <v>9</v>
      </c>
      <c r="AL7" s="224" t="s">
        <v>136</v>
      </c>
      <c r="AM7" s="59"/>
      <c r="AN7" s="59"/>
      <c r="AO7" s="59"/>
      <c r="AP7" s="59"/>
      <c r="AQ7" s="59"/>
      <c r="AR7" s="59"/>
      <c r="AS7" s="36" t="s">
        <v>10</v>
      </c>
      <c r="AT7" s="53">
        <v>64</v>
      </c>
    </row>
    <row r="8" spans="1:51" ht="18" customHeight="1">
      <c r="A8" s="70"/>
      <c r="B8" s="114"/>
      <c r="C8" s="225" t="s">
        <v>137</v>
      </c>
      <c r="D8" s="77"/>
      <c r="E8" s="226" t="s">
        <v>138</v>
      </c>
      <c r="F8" s="78"/>
      <c r="G8" s="167"/>
      <c r="H8" s="167"/>
      <c r="I8" s="167"/>
      <c r="J8" s="167"/>
      <c r="K8" s="167"/>
      <c r="L8" s="167"/>
      <c r="M8" s="227"/>
      <c r="N8" s="228"/>
      <c r="O8" s="229"/>
      <c r="P8" s="109" t="s">
        <v>139</v>
      </c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230" t="s">
        <v>140</v>
      </c>
      <c r="AL8" s="60"/>
      <c r="AM8" s="60"/>
      <c r="AN8" s="60"/>
      <c r="AO8" s="37" t="s">
        <v>8</v>
      </c>
      <c r="AP8" s="231" t="s">
        <v>141</v>
      </c>
      <c r="AQ8" s="60"/>
      <c r="AR8" s="60"/>
      <c r="AS8" s="61"/>
      <c r="AT8" s="53"/>
    </row>
    <row r="9" spans="1:51" ht="14.45" customHeight="1">
      <c r="A9" s="70" t="s">
        <v>81</v>
      </c>
      <c r="B9" s="114"/>
      <c r="C9" s="217" t="s">
        <v>131</v>
      </c>
      <c r="D9" s="74"/>
      <c r="E9" s="218" t="s">
        <v>142</v>
      </c>
      <c r="F9" s="75"/>
      <c r="G9" s="167">
        <v>507348705</v>
      </c>
      <c r="H9" s="167"/>
      <c r="I9" s="167"/>
      <c r="J9" s="167">
        <v>15963</v>
      </c>
      <c r="K9" s="167"/>
      <c r="L9" s="167"/>
      <c r="M9" s="167"/>
      <c r="N9" s="167"/>
      <c r="O9" s="167"/>
      <c r="P9" s="146" t="s">
        <v>7</v>
      </c>
      <c r="Q9" s="147"/>
      <c r="R9" s="222" t="s">
        <v>134</v>
      </c>
      <c r="S9" s="116"/>
      <c r="T9" s="116"/>
      <c r="U9" s="116"/>
      <c r="V9" s="27" t="s">
        <v>8</v>
      </c>
      <c r="W9" s="223" t="s">
        <v>135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8"/>
      <c r="AK9" s="35" t="s">
        <v>9</v>
      </c>
      <c r="AL9" s="224" t="s">
        <v>136</v>
      </c>
      <c r="AM9" s="59"/>
      <c r="AN9" s="59"/>
      <c r="AO9" s="59"/>
      <c r="AP9" s="59"/>
      <c r="AQ9" s="59"/>
      <c r="AR9" s="59"/>
      <c r="AS9" s="36" t="s">
        <v>10</v>
      </c>
      <c r="AT9" s="54">
        <v>65</v>
      </c>
    </row>
    <row r="10" spans="1:51" ht="18" customHeight="1">
      <c r="A10" s="70"/>
      <c r="B10" s="114"/>
      <c r="C10" s="225" t="s">
        <v>137</v>
      </c>
      <c r="D10" s="77"/>
      <c r="E10" s="226" t="s">
        <v>143</v>
      </c>
      <c r="F10" s="78"/>
      <c r="G10" s="167"/>
      <c r="H10" s="167"/>
      <c r="I10" s="167"/>
      <c r="J10" s="167"/>
      <c r="K10" s="167"/>
      <c r="L10" s="167"/>
      <c r="M10" s="167"/>
      <c r="N10" s="167"/>
      <c r="O10" s="167"/>
      <c r="P10" s="232" t="s">
        <v>139</v>
      </c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230" t="s">
        <v>140</v>
      </c>
      <c r="AL10" s="60"/>
      <c r="AM10" s="60"/>
      <c r="AN10" s="60"/>
      <c r="AO10" s="37" t="s">
        <v>8</v>
      </c>
      <c r="AP10" s="231" t="s">
        <v>141</v>
      </c>
      <c r="AQ10" s="60"/>
      <c r="AR10" s="60"/>
      <c r="AS10" s="61"/>
      <c r="AT10" s="54"/>
    </row>
    <row r="11" spans="1:51" ht="14.45" customHeight="1">
      <c r="A11" s="70" t="s">
        <v>82</v>
      </c>
      <c r="B11" s="114"/>
      <c r="C11" s="217" t="s">
        <v>146</v>
      </c>
      <c r="D11" s="74"/>
      <c r="E11" s="218" t="s">
        <v>147</v>
      </c>
      <c r="F11" s="75"/>
      <c r="G11" s="167">
        <v>514374057</v>
      </c>
      <c r="H11" s="167"/>
      <c r="I11" s="167"/>
      <c r="J11" s="167"/>
      <c r="K11" s="167"/>
      <c r="L11" s="167"/>
      <c r="M11" s="167"/>
      <c r="N11" s="167"/>
      <c r="O11" s="167"/>
      <c r="P11" s="146" t="s">
        <v>7</v>
      </c>
      <c r="Q11" s="147"/>
      <c r="R11" s="116"/>
      <c r="S11" s="116"/>
      <c r="T11" s="116"/>
      <c r="U11" s="116"/>
      <c r="V11" s="27" t="s">
        <v>8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8"/>
      <c r="AK11" s="35" t="s">
        <v>9</v>
      </c>
      <c r="AL11" s="233" t="s">
        <v>149</v>
      </c>
      <c r="AM11" s="59"/>
      <c r="AN11" s="59"/>
      <c r="AO11" s="59"/>
      <c r="AP11" s="59"/>
      <c r="AQ11" s="59"/>
      <c r="AR11" s="59"/>
      <c r="AS11" s="36" t="s">
        <v>10</v>
      </c>
      <c r="AT11" s="54">
        <v>35</v>
      </c>
    </row>
    <row r="12" spans="1:51" ht="18" customHeight="1">
      <c r="A12" s="70"/>
      <c r="B12" s="114"/>
      <c r="C12" s="225" t="s">
        <v>144</v>
      </c>
      <c r="D12" s="77"/>
      <c r="E12" s="226" t="s">
        <v>145</v>
      </c>
      <c r="F12" s="78"/>
      <c r="G12" s="167"/>
      <c r="H12" s="167"/>
      <c r="I12" s="167"/>
      <c r="J12" s="167"/>
      <c r="K12" s="167"/>
      <c r="L12" s="167"/>
      <c r="M12" s="167"/>
      <c r="N12" s="167"/>
      <c r="O12" s="167"/>
      <c r="P12" s="109" t="s">
        <v>148</v>
      </c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1"/>
      <c r="AK12" s="234" t="s">
        <v>150</v>
      </c>
      <c r="AL12" s="60"/>
      <c r="AM12" s="60"/>
      <c r="AN12" s="60"/>
      <c r="AO12" s="37" t="s">
        <v>8</v>
      </c>
      <c r="AP12" s="235" t="s">
        <v>151</v>
      </c>
      <c r="AQ12" s="60"/>
      <c r="AR12" s="60"/>
      <c r="AS12" s="61"/>
      <c r="AT12" s="54"/>
    </row>
    <row r="13" spans="1:51" ht="15" customHeight="1">
      <c r="A13" s="70" t="s">
        <v>83</v>
      </c>
      <c r="B13" s="114"/>
      <c r="C13" s="217" t="s">
        <v>131</v>
      </c>
      <c r="D13" s="74"/>
      <c r="E13" s="218" t="s">
        <v>142</v>
      </c>
      <c r="F13" s="75"/>
      <c r="G13" s="170"/>
      <c r="H13" s="170"/>
      <c r="I13" s="170"/>
      <c r="J13" s="170"/>
      <c r="K13" s="170"/>
      <c r="L13" s="170"/>
      <c r="M13" s="170"/>
      <c r="N13" s="170"/>
      <c r="O13" s="170"/>
      <c r="P13" s="24"/>
      <c r="Q13" s="25"/>
      <c r="R13" s="133"/>
      <c r="S13" s="133"/>
      <c r="T13" s="133"/>
      <c r="U13" s="133"/>
      <c r="V13" s="26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8"/>
      <c r="AK13" s="38"/>
      <c r="AL13" s="126"/>
      <c r="AM13" s="126"/>
      <c r="AN13" s="126"/>
      <c r="AO13" s="126"/>
      <c r="AP13" s="126"/>
      <c r="AQ13" s="126"/>
      <c r="AR13" s="126"/>
      <c r="AS13" s="39"/>
      <c r="AT13" s="55"/>
    </row>
    <row r="14" spans="1:51" ht="18" customHeight="1">
      <c r="A14" s="70"/>
      <c r="B14" s="114"/>
      <c r="C14" s="225" t="s">
        <v>137</v>
      </c>
      <c r="D14" s="77"/>
      <c r="E14" s="226" t="s">
        <v>143</v>
      </c>
      <c r="F14" s="78"/>
      <c r="G14" s="170"/>
      <c r="H14" s="170"/>
      <c r="I14" s="170"/>
      <c r="J14" s="170"/>
      <c r="K14" s="170"/>
      <c r="L14" s="170"/>
      <c r="M14" s="170"/>
      <c r="N14" s="170"/>
      <c r="O14" s="170"/>
      <c r="P14" s="127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9"/>
      <c r="AK14" s="130"/>
      <c r="AL14" s="131"/>
      <c r="AM14" s="131"/>
      <c r="AN14" s="131"/>
      <c r="AO14" s="40"/>
      <c r="AP14" s="131"/>
      <c r="AQ14" s="131"/>
      <c r="AR14" s="131"/>
      <c r="AS14" s="132"/>
      <c r="AT14" s="55"/>
    </row>
    <row r="15" spans="1:51" ht="15" customHeight="1">
      <c r="A15" s="171" t="s">
        <v>97</v>
      </c>
      <c r="B15" s="114"/>
      <c r="C15" s="217" t="s">
        <v>131</v>
      </c>
      <c r="D15" s="74"/>
      <c r="E15" s="218" t="s">
        <v>132</v>
      </c>
      <c r="F15" s="75"/>
      <c r="G15" s="170"/>
      <c r="H15" s="170"/>
      <c r="I15" s="170"/>
      <c r="J15" s="170"/>
      <c r="K15" s="170"/>
      <c r="L15" s="170"/>
      <c r="M15" s="170"/>
      <c r="N15" s="170"/>
      <c r="O15" s="170"/>
      <c r="P15" s="146" t="s">
        <v>7</v>
      </c>
      <c r="Q15" s="147"/>
      <c r="R15" s="222" t="s">
        <v>134</v>
      </c>
      <c r="S15" s="116"/>
      <c r="T15" s="116"/>
      <c r="U15" s="116"/>
      <c r="V15" s="27" t="s">
        <v>8</v>
      </c>
      <c r="W15" s="223" t="s">
        <v>135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8"/>
      <c r="AK15" s="35" t="s">
        <v>9</v>
      </c>
      <c r="AL15" s="224" t="s">
        <v>136</v>
      </c>
      <c r="AM15" s="59"/>
      <c r="AN15" s="59"/>
      <c r="AO15" s="59"/>
      <c r="AP15" s="59"/>
      <c r="AQ15" s="59"/>
      <c r="AR15" s="59"/>
      <c r="AS15" s="36" t="s">
        <v>10</v>
      </c>
      <c r="AT15" s="54">
        <v>64</v>
      </c>
    </row>
    <row r="16" spans="1:51" ht="18" customHeight="1">
      <c r="A16" s="70"/>
      <c r="B16" s="114"/>
      <c r="C16" s="225" t="s">
        <v>137</v>
      </c>
      <c r="D16" s="77"/>
      <c r="E16" s="226" t="s">
        <v>138</v>
      </c>
      <c r="F16" s="78"/>
      <c r="G16" s="170"/>
      <c r="H16" s="170"/>
      <c r="I16" s="170"/>
      <c r="J16" s="170"/>
      <c r="K16" s="170"/>
      <c r="L16" s="170"/>
      <c r="M16" s="170"/>
      <c r="N16" s="170"/>
      <c r="O16" s="170"/>
      <c r="P16" s="232" t="s">
        <v>139</v>
      </c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1"/>
      <c r="AK16" s="230" t="s">
        <v>140</v>
      </c>
      <c r="AL16" s="60"/>
      <c r="AM16" s="60"/>
      <c r="AN16" s="60"/>
      <c r="AO16" s="37" t="s">
        <v>8</v>
      </c>
      <c r="AP16" s="231" t="s">
        <v>141</v>
      </c>
      <c r="AQ16" s="60"/>
      <c r="AR16" s="60"/>
      <c r="AS16" s="61"/>
      <c r="AT16" s="54"/>
    </row>
    <row r="17" spans="1:46" ht="15" customHeight="1">
      <c r="A17" s="70" t="s">
        <v>0</v>
      </c>
      <c r="B17" s="114"/>
      <c r="C17" s="160" t="str">
        <f>IF(P16="","",P16)</f>
        <v>柏市大津ヶ丘１－１５－４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5" customHeight="1">
      <c r="A18" s="70"/>
      <c r="B18" s="114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0" t="s">
        <v>1</v>
      </c>
      <c r="B19" s="114"/>
      <c r="C19" s="160" t="str">
        <f>IF(AL15="","",AL15&amp;"-"&amp;AK16&amp;"-"&amp;AP16)</f>
        <v>０４-７１９１-２４４５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0"/>
      <c r="B20" s="114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84</v>
      </c>
      <c r="B21" s="114"/>
      <c r="C21" s="180">
        <v>90</v>
      </c>
      <c r="D21" s="172"/>
      <c r="E21" s="172">
        <v>8042</v>
      </c>
      <c r="F21" s="172"/>
      <c r="G21" s="172">
        <v>8361</v>
      </c>
      <c r="H21" s="17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195"/>
      <c r="C22" s="181"/>
      <c r="D22" s="173"/>
      <c r="E22" s="173"/>
      <c r="F22" s="173"/>
      <c r="G22" s="173"/>
      <c r="H22" s="17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8" t="s">
        <v>124</v>
      </c>
      <c r="B23" s="112" t="s">
        <v>85</v>
      </c>
      <c r="C23" s="161" t="s">
        <v>104</v>
      </c>
      <c r="D23" s="162"/>
      <c r="E23" s="163" t="s">
        <v>105</v>
      </c>
      <c r="F23" s="164"/>
      <c r="G23" s="112" t="s">
        <v>86</v>
      </c>
      <c r="H23" s="112"/>
      <c r="I23" s="112" t="s">
        <v>87</v>
      </c>
      <c r="J23" s="112"/>
      <c r="K23" s="112"/>
      <c r="L23" s="112"/>
      <c r="M23" s="112" t="s">
        <v>88</v>
      </c>
      <c r="N23" s="112"/>
      <c r="O23" s="112"/>
      <c r="P23" s="92" t="s">
        <v>98</v>
      </c>
      <c r="Q23" s="112"/>
      <c r="R23" s="112"/>
      <c r="S23" s="112"/>
      <c r="T23" s="11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9"/>
      <c r="B24" s="114"/>
      <c r="C24" s="152" t="s">
        <v>102</v>
      </c>
      <c r="D24" s="153"/>
      <c r="E24" s="154" t="s">
        <v>103</v>
      </c>
      <c r="F24" s="155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5"/>
      <c r="U24" s="1"/>
      <c r="V24" s="1"/>
      <c r="W24" s="1"/>
      <c r="X24" s="1"/>
      <c r="Y24" s="103" t="s">
        <v>99</v>
      </c>
      <c r="Z24" s="89"/>
      <c r="AA24" s="89"/>
      <c r="AB24" s="89"/>
      <c r="AC24" s="89"/>
      <c r="AD24" s="89"/>
      <c r="AE24" s="89"/>
      <c r="AF24" s="89"/>
      <c r="AG24" s="10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3">
        <v>1</v>
      </c>
      <c r="B25" s="243" t="s">
        <v>185</v>
      </c>
      <c r="C25" s="238" t="s">
        <v>154</v>
      </c>
      <c r="D25" s="74"/>
      <c r="E25" s="239" t="s">
        <v>155</v>
      </c>
      <c r="F25" s="75"/>
      <c r="G25" s="62">
        <v>6</v>
      </c>
      <c r="H25" s="64"/>
      <c r="I25" s="242" t="s">
        <v>177</v>
      </c>
      <c r="J25" s="63"/>
      <c r="K25" s="63"/>
      <c r="L25" s="64"/>
      <c r="M25" s="62">
        <v>523079439</v>
      </c>
      <c r="N25" s="63"/>
      <c r="O25" s="64"/>
      <c r="P25" s="62">
        <v>149</v>
      </c>
      <c r="Q25" s="63"/>
      <c r="R25" s="63"/>
      <c r="S25" s="63"/>
      <c r="T25" s="68"/>
      <c r="U25" s="1"/>
      <c r="V25" s="1"/>
      <c r="W25" s="1"/>
      <c r="X25" s="1"/>
      <c r="Y25" s="174">
        <v>12</v>
      </c>
      <c r="Z25" s="175"/>
      <c r="AA25" s="175"/>
      <c r="AB25" s="175"/>
      <c r="AC25" s="175"/>
      <c r="AD25" s="175"/>
      <c r="AE25" s="175"/>
      <c r="AF25" s="175"/>
      <c r="AG25" s="17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4"/>
      <c r="B26" s="72"/>
      <c r="C26" s="236" t="s">
        <v>152</v>
      </c>
      <c r="D26" s="77"/>
      <c r="E26" s="237" t="s">
        <v>153</v>
      </c>
      <c r="F26" s="78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77"/>
      <c r="Z26" s="178"/>
      <c r="AA26" s="178"/>
      <c r="AB26" s="178"/>
      <c r="AC26" s="178"/>
      <c r="AD26" s="178"/>
      <c r="AE26" s="178"/>
      <c r="AF26" s="178"/>
      <c r="AG26" s="17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3">
        <v>2</v>
      </c>
      <c r="B27" s="71">
        <v>2</v>
      </c>
      <c r="C27" s="238" t="s">
        <v>186</v>
      </c>
      <c r="D27" s="74"/>
      <c r="E27" s="239" t="s">
        <v>187</v>
      </c>
      <c r="F27" s="75"/>
      <c r="G27" s="62">
        <v>6</v>
      </c>
      <c r="H27" s="64"/>
      <c r="I27" s="242" t="s">
        <v>178</v>
      </c>
      <c r="J27" s="63"/>
      <c r="K27" s="63"/>
      <c r="L27" s="64"/>
      <c r="M27" s="62">
        <v>520862010</v>
      </c>
      <c r="N27" s="63"/>
      <c r="O27" s="64"/>
      <c r="P27" s="62">
        <v>152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4"/>
      <c r="B28" s="72"/>
      <c r="C28" s="236" t="s">
        <v>156</v>
      </c>
      <c r="D28" s="77"/>
      <c r="E28" s="237" t="s">
        <v>157</v>
      </c>
      <c r="F28" s="78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3">
        <v>3</v>
      </c>
      <c r="B29" s="71">
        <v>3</v>
      </c>
      <c r="C29" s="238" t="s">
        <v>189</v>
      </c>
      <c r="D29" s="74"/>
      <c r="E29" s="239" t="s">
        <v>188</v>
      </c>
      <c r="F29" s="75"/>
      <c r="G29" s="62">
        <v>6</v>
      </c>
      <c r="H29" s="64"/>
      <c r="I29" s="242" t="s">
        <v>179</v>
      </c>
      <c r="J29" s="63"/>
      <c r="K29" s="63"/>
      <c r="L29" s="64"/>
      <c r="M29" s="62">
        <v>524386581</v>
      </c>
      <c r="N29" s="63"/>
      <c r="O29" s="64"/>
      <c r="P29" s="62">
        <v>157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4"/>
      <c r="B30" s="72"/>
      <c r="C30" s="236" t="s">
        <v>158</v>
      </c>
      <c r="D30" s="77"/>
      <c r="E30" s="237" t="s">
        <v>159</v>
      </c>
      <c r="F30" s="78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3">
        <v>4</v>
      </c>
      <c r="B31" s="71">
        <v>4</v>
      </c>
      <c r="C31" s="238" t="s">
        <v>190</v>
      </c>
      <c r="D31" s="74"/>
      <c r="E31" s="239" t="s">
        <v>191</v>
      </c>
      <c r="F31" s="75"/>
      <c r="G31" s="62">
        <v>6</v>
      </c>
      <c r="H31" s="64"/>
      <c r="I31" s="242" t="s">
        <v>180</v>
      </c>
      <c r="J31" s="63"/>
      <c r="K31" s="63"/>
      <c r="L31" s="64"/>
      <c r="M31" s="62">
        <v>521977669</v>
      </c>
      <c r="N31" s="63"/>
      <c r="O31" s="64"/>
      <c r="P31" s="62">
        <v>160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4"/>
      <c r="B32" s="72"/>
      <c r="C32" s="236" t="s">
        <v>160</v>
      </c>
      <c r="D32" s="77"/>
      <c r="E32" s="237" t="s">
        <v>161</v>
      </c>
      <c r="F32" s="78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3" t="s">
        <v>123</v>
      </c>
      <c r="Z32" s="89"/>
      <c r="AA32" s="89"/>
      <c r="AB32" s="89"/>
      <c r="AC32" s="89"/>
      <c r="AD32" s="89"/>
      <c r="AE32" s="89"/>
      <c r="AF32" s="89"/>
      <c r="AG32" s="10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3">
        <v>5</v>
      </c>
      <c r="B33" s="71">
        <v>5</v>
      </c>
      <c r="C33" s="238" t="s">
        <v>189</v>
      </c>
      <c r="D33" s="74"/>
      <c r="E33" s="239" t="s">
        <v>192</v>
      </c>
      <c r="F33" s="75"/>
      <c r="G33" s="62">
        <v>6</v>
      </c>
      <c r="H33" s="64"/>
      <c r="I33" s="242" t="s">
        <v>179</v>
      </c>
      <c r="J33" s="63"/>
      <c r="K33" s="63"/>
      <c r="L33" s="64"/>
      <c r="M33" s="62">
        <v>524386406</v>
      </c>
      <c r="N33" s="63"/>
      <c r="O33" s="64"/>
      <c r="P33" s="62">
        <v>149</v>
      </c>
      <c r="Q33" s="63"/>
      <c r="R33" s="63"/>
      <c r="S33" s="63"/>
      <c r="T33" s="68"/>
      <c r="U33" s="1"/>
      <c r="V33" s="1"/>
      <c r="W33" s="1"/>
      <c r="X33" s="1"/>
      <c r="Y33" s="105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4"/>
      <c r="B34" s="72"/>
      <c r="C34" s="236" t="s">
        <v>158</v>
      </c>
      <c r="D34" s="77"/>
      <c r="E34" s="237" t="s">
        <v>162</v>
      </c>
      <c r="F34" s="78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6"/>
      <c r="Z34" s="81"/>
      <c r="AA34" s="81"/>
      <c r="AB34" s="81"/>
      <c r="AC34" s="81"/>
      <c r="AD34" s="81"/>
      <c r="AE34" s="81"/>
      <c r="AF34" s="81"/>
      <c r="AG34" s="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3">
        <v>6</v>
      </c>
      <c r="B35" s="71">
        <v>6</v>
      </c>
      <c r="C35" s="238" t="s">
        <v>193</v>
      </c>
      <c r="D35" s="74"/>
      <c r="E35" s="239" t="s">
        <v>194</v>
      </c>
      <c r="F35" s="75"/>
      <c r="G35" s="62">
        <v>6</v>
      </c>
      <c r="H35" s="64"/>
      <c r="I35" s="242" t="s">
        <v>181</v>
      </c>
      <c r="J35" s="63"/>
      <c r="K35" s="63"/>
      <c r="L35" s="64"/>
      <c r="M35" s="62">
        <v>524122462</v>
      </c>
      <c r="N35" s="63"/>
      <c r="O35" s="64"/>
      <c r="P35" s="62">
        <v>153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4"/>
      <c r="B36" s="72"/>
      <c r="C36" s="236" t="s">
        <v>163</v>
      </c>
      <c r="D36" s="77"/>
      <c r="E36" s="237" t="s">
        <v>164</v>
      </c>
      <c r="F36" s="78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3">
        <v>7</v>
      </c>
      <c r="B37" s="71">
        <v>7</v>
      </c>
      <c r="C37" s="238" t="s">
        <v>195</v>
      </c>
      <c r="D37" s="74"/>
      <c r="E37" s="239" t="s">
        <v>196</v>
      </c>
      <c r="F37" s="75"/>
      <c r="G37" s="62">
        <v>6</v>
      </c>
      <c r="H37" s="64"/>
      <c r="I37" s="242" t="s">
        <v>179</v>
      </c>
      <c r="J37" s="63"/>
      <c r="K37" s="63"/>
      <c r="L37" s="64"/>
      <c r="M37" s="62">
        <v>524387502</v>
      </c>
      <c r="N37" s="63"/>
      <c r="O37" s="64"/>
      <c r="P37" s="62">
        <v>157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4"/>
      <c r="B38" s="72"/>
      <c r="C38" s="236" t="s">
        <v>165</v>
      </c>
      <c r="D38" s="77"/>
      <c r="E38" s="237" t="s">
        <v>166</v>
      </c>
      <c r="F38" s="78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3">
        <v>8</v>
      </c>
      <c r="B39" s="71">
        <v>8</v>
      </c>
      <c r="C39" s="238" t="s">
        <v>197</v>
      </c>
      <c r="D39" s="74"/>
      <c r="E39" s="239" t="s">
        <v>198</v>
      </c>
      <c r="F39" s="75"/>
      <c r="G39" s="62">
        <v>6</v>
      </c>
      <c r="H39" s="64"/>
      <c r="I39" s="242" t="s">
        <v>179</v>
      </c>
      <c r="J39" s="63"/>
      <c r="K39" s="63"/>
      <c r="L39" s="64"/>
      <c r="M39" s="62">
        <v>525139889</v>
      </c>
      <c r="N39" s="63"/>
      <c r="O39" s="64"/>
      <c r="P39" s="62">
        <v>143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4"/>
      <c r="B40" s="72"/>
      <c r="C40" s="236" t="s">
        <v>167</v>
      </c>
      <c r="D40" s="77"/>
      <c r="E40" s="237" t="s">
        <v>168</v>
      </c>
      <c r="F40" s="78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3">
        <v>9</v>
      </c>
      <c r="B41" s="71">
        <v>9</v>
      </c>
      <c r="C41" s="238" t="s">
        <v>199</v>
      </c>
      <c r="D41" s="74"/>
      <c r="E41" s="239" t="s">
        <v>198</v>
      </c>
      <c r="F41" s="75"/>
      <c r="G41" s="62">
        <v>6</v>
      </c>
      <c r="H41" s="64"/>
      <c r="I41" s="242" t="s">
        <v>182</v>
      </c>
      <c r="J41" s="63"/>
      <c r="K41" s="63"/>
      <c r="L41" s="64"/>
      <c r="M41" s="62">
        <v>525192143</v>
      </c>
      <c r="N41" s="63"/>
      <c r="O41" s="64"/>
      <c r="P41" s="62">
        <v>145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4"/>
      <c r="B42" s="72"/>
      <c r="C42" s="236" t="s">
        <v>169</v>
      </c>
      <c r="D42" s="77"/>
      <c r="E42" s="237" t="s">
        <v>170</v>
      </c>
      <c r="F42" s="78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3">
        <v>10</v>
      </c>
      <c r="B43" s="71">
        <v>10</v>
      </c>
      <c r="C43" s="238" t="s">
        <v>200</v>
      </c>
      <c r="D43" s="74"/>
      <c r="E43" s="239" t="s">
        <v>201</v>
      </c>
      <c r="F43" s="75"/>
      <c r="G43" s="62">
        <v>6</v>
      </c>
      <c r="H43" s="64"/>
      <c r="I43" s="242" t="s">
        <v>180</v>
      </c>
      <c r="J43" s="63"/>
      <c r="K43" s="63"/>
      <c r="L43" s="64"/>
      <c r="M43" s="62">
        <v>525482855</v>
      </c>
      <c r="N43" s="63"/>
      <c r="O43" s="64"/>
      <c r="P43" s="62">
        <v>160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4"/>
      <c r="B44" s="72"/>
      <c r="C44" s="236" t="s">
        <v>171</v>
      </c>
      <c r="D44" s="77"/>
      <c r="E44" s="237" t="s">
        <v>172</v>
      </c>
      <c r="F44" s="78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3">
        <v>11</v>
      </c>
      <c r="B45" s="71">
        <v>11</v>
      </c>
      <c r="C45" s="238" t="s">
        <v>202</v>
      </c>
      <c r="D45" s="74"/>
      <c r="E45" s="239" t="s">
        <v>203</v>
      </c>
      <c r="F45" s="75"/>
      <c r="G45" s="62">
        <v>6</v>
      </c>
      <c r="H45" s="64"/>
      <c r="I45" s="242" t="s">
        <v>183</v>
      </c>
      <c r="J45" s="63"/>
      <c r="K45" s="63"/>
      <c r="L45" s="64"/>
      <c r="M45" s="62">
        <v>525775551</v>
      </c>
      <c r="N45" s="63"/>
      <c r="O45" s="64"/>
      <c r="P45" s="62">
        <v>151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4"/>
      <c r="B46" s="72"/>
      <c r="C46" s="236" t="s">
        <v>173</v>
      </c>
      <c r="D46" s="77"/>
      <c r="E46" s="237" t="s">
        <v>174</v>
      </c>
      <c r="F46" s="78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3">
        <v>12</v>
      </c>
      <c r="B47" s="71">
        <v>12</v>
      </c>
      <c r="C47" s="238" t="s">
        <v>146</v>
      </c>
      <c r="D47" s="74"/>
      <c r="E47" s="239" t="s">
        <v>204</v>
      </c>
      <c r="F47" s="75"/>
      <c r="G47" s="62">
        <v>5</v>
      </c>
      <c r="H47" s="64"/>
      <c r="I47" s="242" t="s">
        <v>184</v>
      </c>
      <c r="J47" s="63"/>
      <c r="K47" s="63"/>
      <c r="L47" s="64"/>
      <c r="M47" s="62">
        <v>521493459</v>
      </c>
      <c r="N47" s="63"/>
      <c r="O47" s="64"/>
      <c r="P47" s="62">
        <v>157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7"/>
      <c r="B48" s="72"/>
      <c r="C48" s="240" t="s">
        <v>175</v>
      </c>
      <c r="D48" s="158"/>
      <c r="E48" s="241" t="s">
        <v>176</v>
      </c>
      <c r="F48" s="159"/>
      <c r="G48" s="143"/>
      <c r="H48" s="156"/>
      <c r="I48" s="143"/>
      <c r="J48" s="144"/>
      <c r="K48" s="144"/>
      <c r="L48" s="156"/>
      <c r="M48" s="143"/>
      <c r="N48" s="144"/>
      <c r="O48" s="156"/>
      <c r="P48" s="143"/>
      <c r="Q48" s="144"/>
      <c r="R48" s="144"/>
      <c r="S48" s="144"/>
      <c r="T48" s="14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1"/>
      <c r="C49" s="73"/>
      <c r="D49" s="74"/>
      <c r="E49" s="74"/>
      <c r="F49" s="75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0"/>
      <c r="B50" s="72"/>
      <c r="C50" s="76"/>
      <c r="D50" s="77"/>
      <c r="E50" s="77"/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14</v>
      </c>
      <c r="B51" s="71"/>
      <c r="C51" s="73"/>
      <c r="D51" s="74"/>
      <c r="E51" s="74"/>
      <c r="F51" s="75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/>
      <c r="D52" s="86"/>
      <c r="E52" s="86"/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101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3"/>
      <c r="U54" s="2"/>
      <c r="V54" s="134" t="s">
        <v>119</v>
      </c>
      <c r="W54" s="135"/>
      <c r="X54" s="135"/>
      <c r="Y54" s="135"/>
      <c r="Z54" s="135"/>
      <c r="AA54" s="135"/>
      <c r="AB54" s="135"/>
      <c r="AC54" s="135"/>
      <c r="AD54" s="135"/>
      <c r="AE54" s="135"/>
      <c r="AF54" s="136"/>
      <c r="AG54" s="137"/>
      <c r="AH54" s="137"/>
      <c r="AI54" s="137"/>
      <c r="AJ54" s="13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9" t="s">
        <v>205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56">
        <f>LEN(A55)</f>
        <v>73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2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880" yWindow="320" count="8">
    <dataValidation type="list" allowBlank="1" showInputMessage="1" showErrorMessage="1" prompt="セルの右側にある▼を押して選択してください。" sqref="J3" xr:uid="{950C338B-D3CD-4481-82C2-5E3B24953797}">
      <formula1>カテゴリー</formula1>
    </dataValidation>
    <dataValidation allowBlank="1" showInputMessage="1" showErrorMessage="1" prompt="申し込み責任者の右側の自宅住所、電話番号欄に入力してください。" sqref="C17:O20" xr:uid="{575CFC01-2AF1-43B6-A5EB-7554DF98924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41853525-5D8E-4AB5-9354-0392D2D4EE76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4899B352-8558-4CB7-B9F3-57E3CDE8086F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03" t="s">
        <v>11</v>
      </c>
      <c r="B1" s="203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03"/>
      <c r="B2" s="203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04" t="s">
        <v>18</v>
      </c>
      <c r="B4" s="205"/>
      <c r="C4" s="205"/>
      <c r="D4" s="205"/>
      <c r="E4" s="205"/>
      <c r="F4" s="205"/>
      <c r="G4" s="206"/>
      <c r="H4" s="5" t="s">
        <v>19</v>
      </c>
      <c r="I4" s="5" t="s">
        <v>20</v>
      </c>
      <c r="J4" s="207" t="s">
        <v>69</v>
      </c>
      <c r="K4" s="205"/>
      <c r="L4" s="205"/>
      <c r="M4" s="205"/>
      <c r="N4" s="205"/>
      <c r="O4" s="205"/>
      <c r="P4" s="205"/>
      <c r="Q4" s="206"/>
    </row>
    <row r="5" spans="1:41" ht="72" customHeight="1" thickBot="1">
      <c r="A5" s="208"/>
      <c r="B5" s="209"/>
      <c r="C5" s="209"/>
      <c r="D5" s="209"/>
      <c r="E5" s="209"/>
      <c r="F5" s="209"/>
      <c r="G5" s="210"/>
      <c r="H5" s="9" t="str">
        <f>IF(入力!J3="","",入力!J3)</f>
        <v>女子</v>
      </c>
      <c r="I5" s="9">
        <f>入力!Y25</f>
        <v>12</v>
      </c>
      <c r="J5" s="211"/>
      <c r="K5" s="212"/>
      <c r="L5" s="212"/>
      <c r="M5" s="212"/>
      <c r="N5" s="212"/>
      <c r="O5" s="212"/>
      <c r="P5" s="212"/>
      <c r="Q5" s="213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122</v>
      </c>
      <c r="V6" s="5" t="s">
        <v>122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新木</v>
      </c>
      <c r="D20" s="13" t="str">
        <f>IF(入力!E12="","",入力!E12)</f>
        <v>貴衣</v>
      </c>
      <c r="E20" s="13" t="str">
        <f>IF(入力!C11="","",入力!C11)</f>
        <v>アラキ</v>
      </c>
      <c r="F20" s="13" t="str">
        <f>IF(入力!E11="","",入力!E11)</f>
        <v>キイ</v>
      </c>
      <c r="G20" s="13">
        <f>IF(入力!G11="","",入力!G11)</f>
        <v>514374057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柏市布施1074-20</v>
      </c>
      <c r="U20" s="13" t="str">
        <f>IF(入力!AL11="","",入力!AL11)</f>
        <v>090</v>
      </c>
      <c r="V20" s="13" t="str">
        <f>IF(入力!AK12="","",入力!AK12)</f>
        <v>4155</v>
      </c>
      <c r="W20" s="13" t="str">
        <f>IF(入力!AP12="","",入力!AP12)</f>
        <v>7918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渡来</v>
      </c>
      <c r="D24" s="51" t="str">
        <f>VLOOKUP($B$51,$A$53:$F$352,4)</f>
        <v>柚月</v>
      </c>
      <c r="E24" s="51" t="str">
        <f>VLOOKUP($B$51,$A$53:$F$352,5)</f>
        <v>ワタライ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125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渡来</v>
      </c>
      <c r="D53" s="13" t="str">
        <f>IF(入力!E26="","",入力!E26)</f>
        <v>柚月</v>
      </c>
      <c r="E53" s="13" t="str">
        <f>IF(入力!C25="","",入力!C25)</f>
        <v>ワタライ</v>
      </c>
      <c r="F53" s="13" t="str">
        <f>IF(入力!E25="","",入力!E25)</f>
        <v>ユヅキ</v>
      </c>
      <c r="G53" s="13">
        <f>IF(入力!M25="","",入力!M25)</f>
        <v>523079439</v>
      </c>
      <c r="H53" s="13" t="str">
        <f>IF(入力!I25="","",入力!I25)</f>
        <v>高柳小学校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千徳</v>
      </c>
      <c r="D54" s="13" t="str">
        <f>IF(入力!E28="","",入力!E28)</f>
        <v>夏葉</v>
      </c>
      <c r="E54" s="13" t="str">
        <f>IF(入力!C27="","",入力!C27)</f>
        <v>セントク</v>
      </c>
      <c r="F54" s="13" t="str">
        <f>IF(入力!E27="","",入力!E27)</f>
        <v>ナツハ</v>
      </c>
      <c r="G54" s="13">
        <f>IF(入力!M27="","",入力!M27)</f>
        <v>520862010</v>
      </c>
      <c r="H54" s="13" t="str">
        <f>IF(入力!I27="","",入力!I27)</f>
        <v>風早北部小学校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ひまり</v>
      </c>
      <c r="E55" s="13" t="str">
        <f>IF(入力!C29="","",入力!C29)</f>
        <v>スズキ</v>
      </c>
      <c r="F55" s="13" t="str">
        <f>IF(入力!E29="","",入力!E29)</f>
        <v>ヒマリ</v>
      </c>
      <c r="G55" s="13">
        <f>IF(入力!M29="","",入力!M29)</f>
        <v>524386581</v>
      </c>
      <c r="H55" s="13" t="str">
        <f>IF(入力!I29="","",入力!I29)</f>
        <v>高野山小学校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清水</v>
      </c>
      <c r="D56" s="13" t="str">
        <f>IF(入力!E32="","",入力!E32)</f>
        <v>茉心</v>
      </c>
      <c r="E56" s="13" t="str">
        <f>IF(入力!C31="","",入力!C31)</f>
        <v>シミズ</v>
      </c>
      <c r="F56" s="13" t="str">
        <f>IF(入力!E31="","",入力!E31)</f>
        <v>マコ</v>
      </c>
      <c r="G56" s="13">
        <f>IF(入力!M31="","",入力!M31)</f>
        <v>521977669</v>
      </c>
      <c r="H56" s="13" t="str">
        <f>IF(入力!I31="","",入力!I31)</f>
        <v>新木小学校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伶奈</v>
      </c>
      <c r="E57" s="13" t="str">
        <f>IF(入力!C33="","",入力!C33)</f>
        <v>スズキ</v>
      </c>
      <c r="F57" s="13" t="str">
        <f>IF(入力!E33="","",入力!E33)</f>
        <v>レイナ</v>
      </c>
      <c r="G57" s="13">
        <f>IF(入力!M33="","",入力!M33)</f>
        <v>524386406</v>
      </c>
      <c r="H57" s="13" t="str">
        <f>IF(入力!I33="","",入力!I33)</f>
        <v>高野山小学校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蒲原</v>
      </c>
      <c r="D58" s="13" t="str">
        <f>IF(入力!E36="","",入力!E36)</f>
        <v>蘭</v>
      </c>
      <c r="E58" s="13" t="str">
        <f>IF(入力!C35="","",入力!C35)</f>
        <v>カモハラ</v>
      </c>
      <c r="F58" s="13" t="str">
        <f>IF(入力!E35="","",入力!E35)</f>
        <v>ラン</v>
      </c>
      <c r="G58" s="13">
        <f>IF(入力!M35="","",入力!M35)</f>
        <v>524122462</v>
      </c>
      <c r="H58" s="13" t="str">
        <f>IF(入力!I35="","",入力!I35)</f>
        <v>田中北小学校</v>
      </c>
      <c r="I58" s="13">
        <f>IF(入力!G35="","",入力!G35)</f>
        <v>6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塚本</v>
      </c>
      <c r="D59" s="13" t="str">
        <f>IF(入力!E38="","",入力!E38)</f>
        <v>妃菜多</v>
      </c>
      <c r="E59" s="13" t="str">
        <f>IF(入力!C37="","",入力!C37)</f>
        <v>ツカモト</v>
      </c>
      <c r="F59" s="13" t="str">
        <f>IF(入力!E37="","",入力!E37)</f>
        <v>ヒナタ</v>
      </c>
      <c r="G59" s="13">
        <f>IF(入力!M37="","",入力!M37)</f>
        <v>524387502</v>
      </c>
      <c r="H59" s="13" t="str">
        <f>IF(入力!I37="","",入力!I37)</f>
        <v>高野山小学校</v>
      </c>
      <c r="I59" s="13">
        <f>IF(入力!G37="","",入力!G37)</f>
        <v>6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晋山</v>
      </c>
      <c r="D60" s="13" t="str">
        <f>IF(入力!E40="","",入力!E40)</f>
        <v>優衣</v>
      </c>
      <c r="E60" s="13" t="str">
        <f>IF(入力!C39="","",入力!C39)</f>
        <v>シンヤマ</v>
      </c>
      <c r="F60" s="13" t="str">
        <f>IF(入力!E39="","",入力!E39)</f>
        <v>ユイ</v>
      </c>
      <c r="G60" s="13">
        <f>IF(入力!M39="","",入力!M39)</f>
        <v>525139889</v>
      </c>
      <c r="H60" s="13" t="str">
        <f>IF(入力!I39="","",入力!I39)</f>
        <v>高野山小学校</v>
      </c>
      <c r="I60" s="13">
        <f>IF(入力!G39="","",入力!G39)</f>
        <v>6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吉田</v>
      </c>
      <c r="D61" s="13" t="str">
        <f>IF(入力!E42="","",入力!E42)</f>
        <v>優結</v>
      </c>
      <c r="E61" s="13" t="str">
        <f>IF(入力!C41="","",入力!C41)</f>
        <v>ヨシダ</v>
      </c>
      <c r="F61" s="13" t="str">
        <f>IF(入力!E41="","",入力!E41)</f>
        <v>ユイ</v>
      </c>
      <c r="G61" s="13">
        <f>IF(入力!M41="","",入力!M41)</f>
        <v>525192143</v>
      </c>
      <c r="H61" s="13" t="str">
        <f>IF(入力!I41="","",入力!I41)</f>
        <v>黒内小学校</v>
      </c>
      <c r="I61" s="13">
        <f>IF(入力!G41="","",入力!G41)</f>
        <v>6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若月</v>
      </c>
      <c r="D62" s="13" t="str">
        <f>IF(入力!E44="","",入力!E44)</f>
        <v>このり</v>
      </c>
      <c r="E62" s="13" t="str">
        <f>IF(入力!C43="","",入力!C43)</f>
        <v>ワカツキ</v>
      </c>
      <c r="F62" s="13" t="str">
        <f>IF(入力!E43="","",入力!E43)</f>
        <v>コノリ</v>
      </c>
      <c r="G62" s="13">
        <f>IF(入力!M43="","",入力!M43)</f>
        <v>525482855</v>
      </c>
      <c r="H62" s="13" t="str">
        <f>IF(入力!I43="","",入力!I43)</f>
        <v>新木小学校</v>
      </c>
      <c r="I62" s="13">
        <f>IF(入力!G43="","",入力!G43)</f>
        <v>6</v>
      </c>
      <c r="J62" s="13">
        <f>IF(入力!P43="","",入力!P43)</f>
        <v>160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宇佐見</v>
      </c>
      <c r="D63" s="13" t="str">
        <f>IF(入力!E46="","",入力!E46)</f>
        <v>静姫</v>
      </c>
      <c r="E63" s="13" t="str">
        <f>IF(入力!C45="","",入力!C45)</f>
        <v>ウサミ</v>
      </c>
      <c r="F63" s="13" t="str">
        <f>IF(入力!E45="","",入力!E45)</f>
        <v>シズキ</v>
      </c>
      <c r="G63" s="13">
        <f>IF(入力!M45="","",入力!M45)</f>
        <v>525775551</v>
      </c>
      <c r="H63" s="13" t="str">
        <f>IF(入力!I45="","",入力!I45)</f>
        <v>風早南部小学校</v>
      </c>
      <c r="I63" s="13">
        <f>IF(入力!G45="","",入力!G45)</f>
        <v>6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荒木</v>
      </c>
      <c r="D64" s="13" t="str">
        <f>IF(入力!E48="","",入力!E48)</f>
        <v>心晴</v>
      </c>
      <c r="E64" s="13" t="str">
        <f>IF(入力!C47="","",入力!C47)</f>
        <v>アラキ</v>
      </c>
      <c r="F64" s="13" t="str">
        <f>IF(入力!E47="","",入力!E47)</f>
        <v>コハル</v>
      </c>
      <c r="G64" s="13">
        <f>IF(入力!M47="","",入力!M47)</f>
        <v>521493459</v>
      </c>
      <c r="H64" s="13" t="str">
        <f>IF(入力!I47="","",入力!I47)</f>
        <v>富勢小学校</v>
      </c>
      <c r="I64" s="13">
        <f>IF(入力!G47="","",入力!G47)</f>
        <v>5</v>
      </c>
      <c r="J64" s="13">
        <f>IF(入力!P47="","",入力!P47)</f>
        <v>157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智也 中島</cp:lastModifiedBy>
  <cp:lastPrinted>2016-05-09T15:17:35Z</cp:lastPrinted>
  <dcterms:created xsi:type="dcterms:W3CDTF">2014-04-05T09:56:00Z</dcterms:created>
  <dcterms:modified xsi:type="dcterms:W3CDTF">2025-05-17T08:37:21Z</dcterms:modified>
</cp:coreProperties>
</file>