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81e01818b28fb4b/デスクトップ/大津ヶ丘ＪＢＣ/全国予選2026/"/>
    </mc:Choice>
  </mc:AlternateContent>
  <xr:revisionPtr revIDLastSave="3" documentId="13_ncr:1_{900626A0-F078-4999-AF08-076ABC48429A}" xr6:coauthVersionLast="47" xr6:coauthVersionMax="47" xr10:uidLastSave="{81BD644B-5349-44B2-9242-F98A37831187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<sst xmlns="http://schemas.openxmlformats.org/spreadsheetml/2006/main" count="330" uniqueCount="245">
  <si>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</si>
  <si>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</si>
  <si>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</si>
  <si>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</si>
  <si>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</si>
  <si>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</si>
  <si>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</si>
  <si>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</si>
  <si>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</si>
  <si>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</si>
  <si>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</si>
  <si>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</si>
  <si>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</si>
  <si>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</si>
  <si>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</si>
  <si>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</si>
  <si>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</si>
  <si>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</si>
  <si>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</si>
  <si>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</si>
  <si>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</si>
  <si>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</si>
  <si>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</si>
  <si>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</si>
  <si>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</si>
  <si>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</si>
  <si>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</si>
  <si>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</si>
  <si>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</si>
  <si>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</si>
  <si>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</si>
  <si>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</si>
  <si>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</si>
  <si>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</si>
  <si>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</si>
  <si>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</si>
  <si>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</si>
  <si>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</si>
  <si>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</si>
  <si>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</si>
  <si>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</si>
  <si>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</si>
  <si>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</si>
  <si>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</si>
  <si>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</si>
  <si>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</si>
  <si>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</si>
  <si>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</si>
  <si>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</si>
  <si>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</si>
  <si>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</si>
  <si>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</si>
  <si>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</si>
  <si>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</si>
  <si>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</si>
  <si>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</si>
  <si>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</si>
  <si>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</si>
  <si>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</si>
  <si>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</si>
  <si>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</si>
  <si>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</si>
  <si>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</si>
  <si>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</si>
  <si>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</si>
  <si>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</si>
  <si>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</si>
  <si>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</si>
  <si>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</si>
  <si>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</si>
  <si>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</si>
  <si>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</si>
  <si>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</si>
  <si>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</si>
  <si>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</si>
  <si>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</si>
  <si>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</si>
  <si>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</si>
  <si>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</si>
  <si>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</si>
  <si>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</si>
  <si>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</si>
  <si>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</si>
  <si>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</si>
  <si>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</si>
  <si>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</si>
  <si>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</si>
  <si>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</si>
  <si>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</si>
  <si>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</si>
  <si>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</si>
  <si>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</si>
  <si>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</si>
  <si>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</si>
  <si>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</si>
  <si>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</si>
  <si>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</si>
  <si>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</si>
  <si>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</si>
  <si>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</si>
  <si>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</si>
  <si>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</si>
  <si>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</si>
  <si>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</si>
  <si>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</si>
  <si>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</si>
  <si>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</si>
  <si>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</si>
  <si>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</si>
  <si>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</si>
  <si>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</si>
  <si>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</si>
  <si>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</si>
  <si>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</si>
  <si>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</si>
  <si>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</si>
  <si>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</si>
  <si>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</si>
  <si>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</si>
  <si>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</si>
  <si>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</si>
  <si>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</si>
  <si>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</si>
  <si>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</si>
  <si>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</si>
  <si>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</si>
  <si>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</si>
  <si>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</si>
  <si>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</si>
  <si>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</si>
  <si>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</si>
  <si>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</si>
  <si>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</si>
  <si>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オオツガオカジュニアブイビーシー</t>
    <phoneticPr fontId="2"/>
  </si>
  <si>
    <t>大津ヶ丘ジュニアVBC</t>
    <rPh sb="0" eb="4">
      <t>オオツガオカ</t>
    </rPh>
    <phoneticPr fontId="2"/>
  </si>
  <si>
    <t>ナカジマ</t>
    <phoneticPr fontId="2"/>
  </si>
  <si>
    <t>トモヤ</t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</si>
  <si>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</si>
  <si>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</si>
  <si>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ヨウコ</t>
    <phoneticPr fontId="2"/>
  </si>
  <si>
    <t>容子</t>
    <rPh sb="0" eb="2">
      <t>ヨウコ</t>
    </rPh>
    <phoneticPr fontId="2"/>
  </si>
  <si>
    <t>アラキ</t>
    <phoneticPr fontId="2"/>
  </si>
  <si>
    <t>キイ</t>
    <phoneticPr fontId="2"/>
  </si>
  <si>
    <t>荒木</t>
    <rPh sb="0" eb="2">
      <t>アラキ</t>
    </rPh>
    <phoneticPr fontId="2"/>
  </si>
  <si>
    <t>貴衣</t>
    <rPh sb="0" eb="2">
      <t>キイ</t>
    </rPh>
    <phoneticPr fontId="2"/>
  </si>
  <si>
    <t>優</t>
    <rPh sb="0" eb="1">
      <t>マサ</t>
    </rPh>
    <phoneticPr fontId="2"/>
  </si>
  <si>
    <t>マサル</t>
    <phoneticPr fontId="2"/>
  </si>
  <si>
    <t>柏市布施1074-20</t>
    <rPh sb="0" eb="1">
      <t>カシワ</t>
    </rPh>
    <rPh sb="1" eb="2">
      <t>シ</t>
    </rPh>
    <rPh sb="2" eb="4">
      <t>フセ</t>
    </rPh>
    <phoneticPr fontId="2"/>
  </si>
  <si>
    <t>柏市大津ヶ丘1-15-4</t>
    <rPh sb="0" eb="1">
      <t>カシワ</t>
    </rPh>
    <rPh sb="1" eb="2">
      <t>シ</t>
    </rPh>
    <rPh sb="2" eb="6">
      <t>オオツガオカ</t>
    </rPh>
    <phoneticPr fontId="2"/>
  </si>
  <si>
    <t>277</t>
    <phoneticPr fontId="2"/>
  </si>
  <si>
    <t>0921</t>
    <phoneticPr fontId="2"/>
  </si>
  <si>
    <t>0825</t>
    <phoneticPr fontId="2"/>
  </si>
  <si>
    <t>4155</t>
    <phoneticPr fontId="2"/>
  </si>
  <si>
    <t>7919</t>
    <phoneticPr fontId="2"/>
  </si>
  <si>
    <t>080</t>
    <phoneticPr fontId="2"/>
  </si>
  <si>
    <t>090</t>
    <phoneticPr fontId="2"/>
  </si>
  <si>
    <t>8042</t>
    <phoneticPr fontId="2"/>
  </si>
  <si>
    <t>8361</t>
    <phoneticPr fontId="2"/>
  </si>
  <si>
    <t>3488</t>
    <phoneticPr fontId="2"/>
  </si>
  <si>
    <t>6787</t>
    <phoneticPr fontId="2"/>
  </si>
  <si>
    <t>コハル</t>
    <phoneticPr fontId="2"/>
  </si>
  <si>
    <t>心晴</t>
    <rPh sb="0" eb="1">
      <t>ココロ</t>
    </rPh>
    <rPh sb="1" eb="2">
      <t>ハレ</t>
    </rPh>
    <phoneticPr fontId="2"/>
  </si>
  <si>
    <t>アダチ</t>
    <phoneticPr fontId="2"/>
  </si>
  <si>
    <t>マユ</t>
    <phoneticPr fontId="2"/>
  </si>
  <si>
    <t>安達</t>
    <rPh sb="0" eb="2">
      <t>アダチ</t>
    </rPh>
    <phoneticPr fontId="2"/>
  </si>
  <si>
    <t>茉結</t>
    <rPh sb="0" eb="1">
      <t>マツ</t>
    </rPh>
    <rPh sb="1" eb="2">
      <t>ケツ</t>
    </rPh>
    <phoneticPr fontId="2"/>
  </si>
  <si>
    <t>ツカモト</t>
    <phoneticPr fontId="2"/>
  </si>
  <si>
    <t>イチナ</t>
    <phoneticPr fontId="2"/>
  </si>
  <si>
    <t>塚本</t>
    <rPh sb="0" eb="2">
      <t>ツカモト</t>
    </rPh>
    <phoneticPr fontId="2"/>
  </si>
  <si>
    <t>一菜</t>
    <rPh sb="0" eb="2">
      <t>イチナ</t>
    </rPh>
    <phoneticPr fontId="2"/>
  </si>
  <si>
    <t>ミヤモト</t>
    <phoneticPr fontId="2"/>
  </si>
  <si>
    <t>チヒロ</t>
    <phoneticPr fontId="2"/>
  </si>
  <si>
    <t>宮本</t>
    <rPh sb="0" eb="2">
      <t>ミヤモト</t>
    </rPh>
    <phoneticPr fontId="2"/>
  </si>
  <si>
    <t>千尋</t>
    <rPh sb="0" eb="2">
      <t>チヒロ</t>
    </rPh>
    <phoneticPr fontId="2"/>
  </si>
  <si>
    <t>ハタケヤマ</t>
    <phoneticPr fontId="2"/>
  </si>
  <si>
    <t>ミカ</t>
    <phoneticPr fontId="2"/>
  </si>
  <si>
    <t>畠山</t>
    <rPh sb="0" eb="2">
      <t>ハタケヤマ</t>
    </rPh>
    <phoneticPr fontId="2"/>
  </si>
  <si>
    <t>珠榎</t>
    <rPh sb="0" eb="1">
      <t>シュ</t>
    </rPh>
    <rPh sb="1" eb="2">
      <t>エノキ</t>
    </rPh>
    <phoneticPr fontId="2"/>
  </si>
  <si>
    <t>オオタニ</t>
    <phoneticPr fontId="2"/>
  </si>
  <si>
    <t>ハナ</t>
    <phoneticPr fontId="2"/>
  </si>
  <si>
    <t>大谷</t>
    <rPh sb="0" eb="2">
      <t>オオタニ</t>
    </rPh>
    <phoneticPr fontId="2"/>
  </si>
  <si>
    <t>椛七</t>
    <rPh sb="0" eb="1">
      <t>モミジ</t>
    </rPh>
    <rPh sb="1" eb="2">
      <t>ナナ</t>
    </rPh>
    <phoneticPr fontId="2"/>
  </si>
  <si>
    <t>コマツ</t>
    <phoneticPr fontId="2"/>
  </si>
  <si>
    <t>アオイ</t>
    <phoneticPr fontId="2"/>
  </si>
  <si>
    <t>小松</t>
    <rPh sb="0" eb="2">
      <t>コマツ</t>
    </rPh>
    <phoneticPr fontId="2"/>
  </si>
  <si>
    <t>葵</t>
    <rPh sb="0" eb="1">
      <t>アオイ</t>
    </rPh>
    <phoneticPr fontId="2"/>
  </si>
  <si>
    <t>ヨシダ</t>
    <phoneticPr fontId="2"/>
  </si>
  <si>
    <t>マイ</t>
    <phoneticPr fontId="2"/>
  </si>
  <si>
    <t>吉田</t>
    <rPh sb="0" eb="2">
      <t>ヨシダ</t>
    </rPh>
    <phoneticPr fontId="2"/>
  </si>
  <si>
    <t>舞結</t>
    <rPh sb="0" eb="1">
      <t>マイ</t>
    </rPh>
    <rPh sb="1" eb="2">
      <t>ユイ</t>
    </rPh>
    <phoneticPr fontId="2"/>
  </si>
  <si>
    <t>サラ</t>
    <phoneticPr fontId="2"/>
  </si>
  <si>
    <t>咲良</t>
    <rPh sb="0" eb="2">
      <t>サラ</t>
    </rPh>
    <phoneticPr fontId="2"/>
  </si>
  <si>
    <t>ヤナセ</t>
    <phoneticPr fontId="2"/>
  </si>
  <si>
    <t>アズサ</t>
    <phoneticPr fontId="2"/>
  </si>
  <si>
    <t>柳瀬</t>
    <rPh sb="0" eb="2">
      <t>ヤナセ</t>
    </rPh>
    <phoneticPr fontId="2"/>
  </si>
  <si>
    <t>梓桜</t>
    <rPh sb="0" eb="1">
      <t>アズサ</t>
    </rPh>
    <rPh sb="1" eb="2">
      <t>サクラ</t>
    </rPh>
    <phoneticPr fontId="2"/>
  </si>
  <si>
    <t>タカハシ</t>
    <phoneticPr fontId="2"/>
  </si>
  <si>
    <t>アミ</t>
    <phoneticPr fontId="2"/>
  </si>
  <si>
    <t>髙橋</t>
    <rPh sb="0" eb="2">
      <t>タカハシ</t>
    </rPh>
    <phoneticPr fontId="2"/>
  </si>
  <si>
    <t>愛実</t>
    <rPh sb="0" eb="1">
      <t>アイ</t>
    </rPh>
    <rPh sb="1" eb="2">
      <t>ミ</t>
    </rPh>
    <phoneticPr fontId="2"/>
  </si>
  <si>
    <t>ミズモト</t>
    <phoneticPr fontId="2"/>
  </si>
  <si>
    <t>ジュリ</t>
    <phoneticPr fontId="2"/>
  </si>
  <si>
    <t>水本</t>
    <rPh sb="0" eb="2">
      <t>ミズモト</t>
    </rPh>
    <phoneticPr fontId="2"/>
  </si>
  <si>
    <t>樹里</t>
    <rPh sb="0" eb="2">
      <t>ジュリ</t>
    </rPh>
    <phoneticPr fontId="2"/>
  </si>
  <si>
    <t>オオタケ</t>
    <phoneticPr fontId="2"/>
  </si>
  <si>
    <t>リン</t>
    <phoneticPr fontId="2"/>
  </si>
  <si>
    <t>大竹</t>
    <rPh sb="0" eb="2">
      <t>オオタケ</t>
    </rPh>
    <phoneticPr fontId="2"/>
  </si>
  <si>
    <t>凜</t>
    <rPh sb="0" eb="1">
      <t>リン</t>
    </rPh>
    <phoneticPr fontId="2"/>
  </si>
  <si>
    <t>愛奈</t>
    <rPh sb="0" eb="1">
      <t>アイ</t>
    </rPh>
    <rPh sb="1" eb="2">
      <t>ナ</t>
    </rPh>
    <phoneticPr fontId="2"/>
  </si>
  <si>
    <t>エナ</t>
    <phoneticPr fontId="2"/>
  </si>
  <si>
    <t>富勢小学校</t>
    <rPh sb="0" eb="5">
      <t>トミセショウガッコウ</t>
    </rPh>
    <phoneticPr fontId="2"/>
  </si>
  <si>
    <t>藤心小学校</t>
    <rPh sb="0" eb="2">
      <t>フジゴコロ</t>
    </rPh>
    <rPh sb="2" eb="5">
      <t>ショウガッコウ</t>
    </rPh>
    <phoneticPr fontId="2"/>
  </si>
  <si>
    <t>高野山小学校</t>
    <rPh sb="0" eb="6">
      <t>コウノヤマショウガッコウ</t>
    </rPh>
    <phoneticPr fontId="2"/>
  </si>
  <si>
    <t>柏第七小学校</t>
    <rPh sb="0" eb="1">
      <t>カシワ</t>
    </rPh>
    <rPh sb="1" eb="2">
      <t>ダイ</t>
    </rPh>
    <rPh sb="2" eb="3">
      <t>ナナ</t>
    </rPh>
    <rPh sb="3" eb="6">
      <t>ショウガッコウ</t>
    </rPh>
    <phoneticPr fontId="2"/>
  </si>
  <si>
    <t>白井第三小学校</t>
    <rPh sb="0" eb="2">
      <t>シロイ</t>
    </rPh>
    <rPh sb="2" eb="4">
      <t>ダイサン</t>
    </rPh>
    <rPh sb="4" eb="7">
      <t>ショウガッコウ</t>
    </rPh>
    <phoneticPr fontId="2"/>
  </si>
  <si>
    <t>風早北部小学校</t>
    <rPh sb="0" eb="4">
      <t>カザハヤホクブ</t>
    </rPh>
    <rPh sb="4" eb="7">
      <t>ショウガッコウ</t>
    </rPh>
    <phoneticPr fontId="2"/>
  </si>
  <si>
    <t>高野山小学校</t>
    <rPh sb="0" eb="3">
      <t>コウノヤマ</t>
    </rPh>
    <rPh sb="3" eb="6">
      <t>ショウガッコウ</t>
    </rPh>
    <phoneticPr fontId="2"/>
  </si>
  <si>
    <t>黒内小学校</t>
    <rPh sb="0" eb="2">
      <t>クロウチ</t>
    </rPh>
    <rPh sb="2" eb="5">
      <t>ショウガッコウ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</si>
  <si>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</si>
  <si>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我孫子第三小学校</t>
    <rPh sb="0" eb="3">
      <t>アビコ</t>
    </rPh>
    <rPh sb="3" eb="4">
      <t>ダイ</t>
    </rPh>
    <rPh sb="4" eb="5">
      <t>サン</t>
    </rPh>
    <rPh sb="5" eb="8">
      <t>ショウガッコウ</t>
    </rPh>
    <phoneticPr fontId="2"/>
  </si>
  <si>
    <t>新木小学校</t>
    <rPh sb="0" eb="2">
      <t>アラキ</t>
    </rPh>
    <rPh sb="2" eb="5">
      <t>ショウガッコウ</t>
    </rPh>
    <phoneticPr fontId="2"/>
  </si>
  <si>
    <t>①</t>
    <phoneticPr fontId="2"/>
  </si>
  <si>
    <t>JVA000850056</t>
  </si>
  <si>
    <t>JVA001232943</t>
  </si>
  <si>
    <t>JVA001232400</t>
  </si>
  <si>
    <t>JVA001345735</t>
  </si>
  <si>
    <t>JVA018904925</t>
  </si>
  <si>
    <t>JVA001233834</t>
  </si>
  <si>
    <t>JVA001316285</t>
  </si>
  <si>
    <t>JVA023616288</t>
  </si>
  <si>
    <t>山口</t>
    <rPh sb="0" eb="2">
      <t>ヤマグチ</t>
    </rPh>
    <phoneticPr fontId="2"/>
  </si>
  <si>
    <t>ヤマグチ</t>
    <phoneticPr fontId="2"/>
  </si>
  <si>
    <t>JVA001405453</t>
  </si>
  <si>
    <t>JVA023629752</t>
  </si>
  <si>
    <t>JVA001391565</t>
  </si>
  <si>
    <t>JVA001056778</t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</si>
  <si>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</si>
  <si>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</si>
  <si>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</si>
  <si>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JVA000078160</t>
  </si>
  <si>
    <t>JVA007767715</t>
  </si>
  <si>
    <t>JVA001268034</t>
  </si>
  <si>
    <t>JVA015293299</t>
  </si>
  <si>
    <t>攻撃と守備のバランスが良い今年のチーム全球全力で全国を目指します。</t>
    <rPh sb="0" eb="2">
      <t>コウゲキ</t>
    </rPh>
    <rPh sb="3" eb="5">
      <t>シュビ</t>
    </rPh>
    <rPh sb="11" eb="12">
      <t>ヨ</t>
    </rPh>
    <rPh sb="13" eb="15">
      <t>コトシ</t>
    </rPh>
    <rPh sb="19" eb="21">
      <t>ゼンキュウ</t>
    </rPh>
    <rPh sb="21" eb="23">
      <t>ゼンリョク</t>
    </rPh>
    <rPh sb="24" eb="26">
      <t>ゼンコク</t>
    </rPh>
    <rPh sb="27" eb="29">
      <t>メザ</t>
    </rPh>
    <phoneticPr fontId="2"/>
  </si>
  <si>
    <t>高橋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</si>
</sst>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3" zoomScaleNormal="100" zoomScaleSheetLayoutView="100" workbookViewId="0">
      <selection activeCell="AO50" sqref="AO5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3" t="s">
        <v>114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</row>
    <row r="2" spans="1:51" ht="14.45" customHeight="1">
      <c r="A2" s="103" t="s">
        <v>120</v>
      </c>
      <c r="B2" s="104"/>
      <c r="C2" s="105" t="s">
        <v>133</v>
      </c>
      <c r="D2" s="106"/>
      <c r="E2" s="106"/>
      <c r="F2" s="106"/>
      <c r="G2" s="106"/>
      <c r="H2" s="106"/>
      <c r="I2" s="107"/>
      <c r="J2" s="96" t="s">
        <v>118</v>
      </c>
      <c r="K2" s="208"/>
      <c r="L2" s="208"/>
      <c r="M2" s="208"/>
      <c r="N2" s="208"/>
      <c r="O2" s="209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134</v>
      </c>
      <c r="D3" s="111"/>
      <c r="E3" s="111"/>
      <c r="F3" s="111"/>
      <c r="G3" s="111"/>
      <c r="H3" s="111"/>
      <c r="I3" s="112"/>
      <c r="J3" s="205" t="s">
        <v>90</v>
      </c>
      <c r="K3" s="206"/>
      <c r="L3" s="206"/>
      <c r="M3" s="206"/>
      <c r="N3" s="206"/>
      <c r="O3" s="207"/>
      <c r="P3" s="98" t="s">
        <v>236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109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8" t="s">
        <v>122</v>
      </c>
      <c r="B4" s="219"/>
      <c r="C4" s="210">
        <v>431027620</v>
      </c>
      <c r="D4" s="211"/>
      <c r="E4" s="211"/>
      <c r="F4" s="211"/>
      <c r="G4" s="211"/>
      <c r="H4" s="211"/>
      <c r="I4" s="212"/>
      <c r="J4" s="222" t="s">
        <v>116</v>
      </c>
      <c r="K4" s="223"/>
      <c r="L4" s="223"/>
      <c r="M4" s="223"/>
      <c r="N4" s="223"/>
      <c r="O4" s="224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0" t="s">
        <v>115</v>
      </c>
      <c r="B5" s="221"/>
      <c r="C5" s="213"/>
      <c r="D5" s="214"/>
      <c r="E5" s="214"/>
      <c r="F5" s="214"/>
      <c r="G5" s="214"/>
      <c r="H5" s="214"/>
      <c r="I5" s="215"/>
      <c r="J5" s="186">
        <v>21003</v>
      </c>
      <c r="K5" s="186"/>
      <c r="L5" s="186"/>
      <c r="M5" s="186"/>
      <c r="N5" s="186"/>
      <c r="O5" s="186"/>
      <c r="P5" s="156" t="s">
        <v>237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238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7" t="s">
        <v>81</v>
      </c>
      <c r="H6" s="187"/>
      <c r="I6" s="187"/>
      <c r="J6" s="187" t="s">
        <v>2</v>
      </c>
      <c r="K6" s="187"/>
      <c r="L6" s="187"/>
      <c r="M6" s="187" t="s">
        <v>3</v>
      </c>
      <c r="N6" s="187"/>
      <c r="O6" s="187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135</v>
      </c>
      <c r="D7" s="77"/>
      <c r="E7" s="134" t="s">
        <v>136</v>
      </c>
      <c r="F7" s="79"/>
      <c r="G7" s="188" t="s">
        <v>239</v>
      </c>
      <c r="H7" s="188"/>
      <c r="I7" s="188"/>
      <c r="J7" s="188">
        <v>11464</v>
      </c>
      <c r="K7" s="188"/>
      <c r="L7" s="188"/>
      <c r="M7" s="188">
        <v>183802</v>
      </c>
      <c r="N7" s="188"/>
      <c r="O7" s="188"/>
      <c r="P7" s="163" t="s">
        <v>7</v>
      </c>
      <c r="Q7" s="164"/>
      <c r="R7" s="127" t="s">
        <v>149</v>
      </c>
      <c r="S7" s="128"/>
      <c r="T7" s="128"/>
      <c r="U7" s="128"/>
      <c r="V7" s="27" t="s">
        <v>8</v>
      </c>
      <c r="W7" s="117" t="s">
        <v>150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155</v>
      </c>
      <c r="AM7" s="60"/>
      <c r="AN7" s="60"/>
      <c r="AO7" s="60"/>
      <c r="AP7" s="60"/>
      <c r="AQ7" s="60"/>
      <c r="AR7" s="60"/>
      <c r="AS7" s="36" t="s">
        <v>10</v>
      </c>
      <c r="AT7" s="53">
        <v>66</v>
      </c>
    </row>
    <row r="8" spans="1:51" ht="18" customHeight="1">
      <c r="A8" s="73"/>
      <c r="B8" s="125"/>
      <c r="C8" s="135" t="s">
        <v>137</v>
      </c>
      <c r="D8" s="81"/>
      <c r="E8" s="136" t="s">
        <v>138</v>
      </c>
      <c r="F8" s="83"/>
      <c r="G8" s="188"/>
      <c r="H8" s="188"/>
      <c r="I8" s="188"/>
      <c r="J8" s="188"/>
      <c r="K8" s="188"/>
      <c r="L8" s="188"/>
      <c r="M8" s="188"/>
      <c r="N8" s="188"/>
      <c r="O8" s="188"/>
      <c r="P8" s="120" t="s">
        <v>148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156</v>
      </c>
      <c r="AL8" s="62"/>
      <c r="AM8" s="62"/>
      <c r="AN8" s="62"/>
      <c r="AO8" s="37" t="s">
        <v>11</v>
      </c>
      <c r="AP8" s="63" t="s">
        <v>157</v>
      </c>
      <c r="AQ8" s="62"/>
      <c r="AR8" s="62"/>
      <c r="AS8" s="64"/>
      <c r="AT8" s="53"/>
    </row>
    <row r="9" spans="1:51" ht="14.45" customHeight="1">
      <c r="A9" s="216" t="s">
        <v>131</v>
      </c>
      <c r="B9" s="125"/>
      <c r="C9" s="133" t="s">
        <v>135</v>
      </c>
      <c r="D9" s="77"/>
      <c r="E9" s="134" t="s">
        <v>139</v>
      </c>
      <c r="F9" s="79"/>
      <c r="G9" s="188" t="s">
        <v>240</v>
      </c>
      <c r="H9" s="188"/>
      <c r="I9" s="188"/>
      <c r="J9" s="188">
        <v>15963</v>
      </c>
      <c r="K9" s="188"/>
      <c r="L9" s="188"/>
      <c r="M9" s="188">
        <v>554163</v>
      </c>
      <c r="N9" s="188"/>
      <c r="O9" s="188"/>
      <c r="P9" s="163" t="s">
        <v>7</v>
      </c>
      <c r="Q9" s="164"/>
      <c r="R9" s="127" t="s">
        <v>149</v>
      </c>
      <c r="S9" s="128"/>
      <c r="T9" s="128"/>
      <c r="U9" s="128"/>
      <c r="V9" s="27" t="s">
        <v>8</v>
      </c>
      <c r="W9" s="117" t="s">
        <v>150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154</v>
      </c>
      <c r="AM9" s="60"/>
      <c r="AN9" s="60"/>
      <c r="AO9" s="60"/>
      <c r="AP9" s="60"/>
      <c r="AQ9" s="60"/>
      <c r="AR9" s="60"/>
      <c r="AS9" s="36" t="s">
        <v>125</v>
      </c>
      <c r="AT9" s="54">
        <v>67</v>
      </c>
    </row>
    <row r="10" spans="1:51" ht="18" customHeight="1">
      <c r="A10" s="73"/>
      <c r="B10" s="125"/>
      <c r="C10" s="135" t="s">
        <v>137</v>
      </c>
      <c r="D10" s="81"/>
      <c r="E10" s="136" t="s">
        <v>140</v>
      </c>
      <c r="F10" s="83"/>
      <c r="G10" s="188"/>
      <c r="H10" s="188"/>
      <c r="I10" s="188"/>
      <c r="J10" s="188"/>
      <c r="K10" s="188"/>
      <c r="L10" s="188"/>
      <c r="M10" s="188"/>
      <c r="N10" s="188"/>
      <c r="O10" s="188"/>
      <c r="P10" s="120" t="s">
        <v>148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158</v>
      </c>
      <c r="AL10" s="62"/>
      <c r="AM10" s="62"/>
      <c r="AN10" s="62"/>
      <c r="AO10" s="37" t="s">
        <v>126</v>
      </c>
      <c r="AP10" s="63" t="s">
        <v>159</v>
      </c>
      <c r="AQ10" s="62"/>
      <c r="AR10" s="62"/>
      <c r="AS10" s="64"/>
      <c r="AT10" s="54"/>
    </row>
    <row r="11" spans="1:51" ht="14.45" customHeight="1">
      <c r="A11" s="216" t="s">
        <v>132</v>
      </c>
      <c r="B11" s="125"/>
      <c r="C11" s="76" t="s">
        <v>141</v>
      </c>
      <c r="D11" s="77"/>
      <c r="E11" s="78" t="s">
        <v>146</v>
      </c>
      <c r="F11" s="79"/>
      <c r="G11" s="188" t="s">
        <v>241</v>
      </c>
      <c r="H11" s="188"/>
      <c r="I11" s="188"/>
      <c r="J11" s="188"/>
      <c r="K11" s="188"/>
      <c r="L11" s="188"/>
      <c r="M11" s="188">
        <v>463045</v>
      </c>
      <c r="N11" s="188"/>
      <c r="O11" s="188"/>
      <c r="P11" s="163" t="s">
        <v>7</v>
      </c>
      <c r="Q11" s="164"/>
      <c r="R11" s="127" t="s">
        <v>149</v>
      </c>
      <c r="S11" s="128"/>
      <c r="T11" s="128"/>
      <c r="U11" s="128"/>
      <c r="V11" s="27" t="s">
        <v>8</v>
      </c>
      <c r="W11" s="117" t="s">
        <v>151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>
        <v>37</v>
      </c>
    </row>
    <row r="12" spans="1:51" ht="18" customHeight="1">
      <c r="A12" s="73"/>
      <c r="B12" s="125"/>
      <c r="C12" s="80" t="s">
        <v>143</v>
      </c>
      <c r="D12" s="81"/>
      <c r="E12" s="82" t="s">
        <v>145</v>
      </c>
      <c r="F12" s="83"/>
      <c r="G12" s="188"/>
      <c r="H12" s="188"/>
      <c r="I12" s="188"/>
      <c r="J12" s="188"/>
      <c r="K12" s="188"/>
      <c r="L12" s="188"/>
      <c r="M12" s="188"/>
      <c r="N12" s="188"/>
      <c r="O12" s="188"/>
      <c r="P12" s="120" t="s">
        <v>147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65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141</v>
      </c>
      <c r="D13" s="77"/>
      <c r="E13" s="134" t="s">
        <v>142</v>
      </c>
      <c r="F13" s="79"/>
      <c r="G13" s="188" t="s">
        <v>242</v>
      </c>
      <c r="H13" s="188"/>
      <c r="I13" s="188"/>
      <c r="J13" s="188"/>
      <c r="K13" s="188"/>
      <c r="L13" s="188"/>
      <c r="M13" s="188"/>
      <c r="N13" s="188"/>
      <c r="O13" s="188"/>
      <c r="P13" s="163" t="s">
        <v>7</v>
      </c>
      <c r="Q13" s="164"/>
      <c r="R13" s="127" t="s">
        <v>149</v>
      </c>
      <c r="S13" s="128"/>
      <c r="T13" s="128"/>
      <c r="U13" s="128"/>
      <c r="V13" s="27" t="s">
        <v>8</v>
      </c>
      <c r="W13" s="117" t="s">
        <v>151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>
        <v>35</v>
      </c>
    </row>
    <row r="14" spans="1:51" ht="18" customHeight="1">
      <c r="A14" s="73"/>
      <c r="B14" s="125"/>
      <c r="C14" s="135" t="s">
        <v>143</v>
      </c>
      <c r="D14" s="81"/>
      <c r="E14" s="136" t="s">
        <v>144</v>
      </c>
      <c r="F14" s="83"/>
      <c r="G14" s="188"/>
      <c r="H14" s="188"/>
      <c r="I14" s="188"/>
      <c r="J14" s="188"/>
      <c r="K14" s="188"/>
      <c r="L14" s="188"/>
      <c r="M14" s="188"/>
      <c r="N14" s="188"/>
      <c r="O14" s="188"/>
      <c r="P14" s="120" t="s">
        <v>147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152</v>
      </c>
      <c r="AL14" s="62"/>
      <c r="AM14" s="62"/>
      <c r="AN14" s="62"/>
      <c r="AO14" s="37" t="s">
        <v>126</v>
      </c>
      <c r="AP14" s="63" t="s">
        <v>153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135</v>
      </c>
      <c r="D15" s="77"/>
      <c r="E15" s="134" t="s">
        <v>139</v>
      </c>
      <c r="F15" s="79"/>
      <c r="G15" s="191"/>
      <c r="H15" s="191"/>
      <c r="I15" s="191"/>
      <c r="J15" s="191"/>
      <c r="K15" s="191"/>
      <c r="L15" s="191"/>
      <c r="M15" s="191"/>
      <c r="N15" s="191"/>
      <c r="O15" s="191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137</v>
      </c>
      <c r="D16" s="81"/>
      <c r="E16" s="136" t="s">
        <v>140</v>
      </c>
      <c r="F16" s="83"/>
      <c r="G16" s="191"/>
      <c r="H16" s="191"/>
      <c r="I16" s="191"/>
      <c r="J16" s="191"/>
      <c r="K16" s="191"/>
      <c r="L16" s="191"/>
      <c r="M16" s="191"/>
      <c r="N16" s="191"/>
      <c r="O16" s="191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2" t="s">
        <v>97</v>
      </c>
      <c r="B17" s="125"/>
      <c r="C17" s="133" t="s">
        <v>135</v>
      </c>
      <c r="D17" s="77"/>
      <c r="E17" s="134" t="s">
        <v>136</v>
      </c>
      <c r="F17" s="79"/>
      <c r="G17" s="191"/>
      <c r="H17" s="191"/>
      <c r="I17" s="191"/>
      <c r="J17" s="191"/>
      <c r="K17" s="191"/>
      <c r="L17" s="191"/>
      <c r="M17" s="191"/>
      <c r="N17" s="191"/>
      <c r="O17" s="191"/>
      <c r="P17" s="163" t="s">
        <v>7</v>
      </c>
      <c r="Q17" s="164"/>
      <c r="R17" s="127" t="s">
        <v>149</v>
      </c>
      <c r="S17" s="128"/>
      <c r="T17" s="128"/>
      <c r="U17" s="128"/>
      <c r="V17" s="27" t="s">
        <v>8</v>
      </c>
      <c r="W17" s="117" t="s">
        <v>150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155</v>
      </c>
      <c r="AM17" s="60"/>
      <c r="AN17" s="60"/>
      <c r="AO17" s="60"/>
      <c r="AP17" s="60"/>
      <c r="AQ17" s="60"/>
      <c r="AR17" s="60"/>
      <c r="AS17" s="36" t="s">
        <v>125</v>
      </c>
      <c r="AT17" s="54">
        <v>66</v>
      </c>
    </row>
    <row r="18" spans="1:46" ht="18" customHeight="1">
      <c r="A18" s="73"/>
      <c r="B18" s="125"/>
      <c r="C18" s="135" t="s">
        <v>137</v>
      </c>
      <c r="D18" s="81"/>
      <c r="E18" s="136" t="s">
        <v>138</v>
      </c>
      <c r="F18" s="83"/>
      <c r="G18" s="191"/>
      <c r="H18" s="191"/>
      <c r="I18" s="191"/>
      <c r="J18" s="191"/>
      <c r="K18" s="191"/>
      <c r="L18" s="191"/>
      <c r="M18" s="191"/>
      <c r="N18" s="191"/>
      <c r="O18" s="191"/>
      <c r="P18" s="120" t="s">
        <v>148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156</v>
      </c>
      <c r="AL18" s="62"/>
      <c r="AM18" s="62"/>
      <c r="AN18" s="62"/>
      <c r="AO18" s="37" t="s">
        <v>126</v>
      </c>
      <c r="AP18" s="63" t="s">
        <v>157</v>
      </c>
      <c r="AQ18" s="62"/>
      <c r="AR18" s="62"/>
      <c r="AS18" s="64"/>
      <c r="AT18" s="54"/>
    </row>
    <row r="19" spans="1:46">
      <c r="A19" s="73" t="s">
        <v>0</v>
      </c>
      <c r="B19" s="125"/>
      <c r="C19" s="181" t="str">
        <f>IF(P18="","",P18)</f>
        <v>柏市大津ヶ丘1-15-4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1" t="str">
        <f>IF(AL17="","",AL17&amp;"-"&amp;AK18&amp;"-"&amp;AP18)</f>
        <v>090-8042-8361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1">
        <v>90</v>
      </c>
      <c r="D23" s="193"/>
      <c r="E23" s="193">
        <v>8042</v>
      </c>
      <c r="F23" s="193"/>
      <c r="G23" s="193">
        <v>8361</v>
      </c>
      <c r="H23" s="193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7"/>
      <c r="C24" s="202"/>
      <c r="D24" s="194"/>
      <c r="E24" s="194"/>
      <c r="F24" s="194"/>
      <c r="G24" s="194"/>
      <c r="H24" s="194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9" t="s">
        <v>129</v>
      </c>
      <c r="B25" s="123" t="s">
        <v>85</v>
      </c>
      <c r="C25" s="182" t="s">
        <v>104</v>
      </c>
      <c r="D25" s="183"/>
      <c r="E25" s="184" t="s">
        <v>105</v>
      </c>
      <c r="F25" s="185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0"/>
      <c r="B26" s="125"/>
      <c r="C26" s="170" t="s">
        <v>102</v>
      </c>
      <c r="D26" s="171"/>
      <c r="E26" s="172" t="s">
        <v>103</v>
      </c>
      <c r="F26" s="173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74" t="s">
        <v>221</v>
      </c>
      <c r="C27" s="133" t="s">
        <v>141</v>
      </c>
      <c r="D27" s="77"/>
      <c r="E27" s="134" t="s">
        <v>160</v>
      </c>
      <c r="F27" s="79"/>
      <c r="G27" s="84">
        <v>6</v>
      </c>
      <c r="H27" s="67"/>
      <c r="I27" s="84" t="s">
        <v>210</v>
      </c>
      <c r="J27" s="66"/>
      <c r="K27" s="66"/>
      <c r="L27" s="67"/>
      <c r="M27" s="65" t="s">
        <v>222</v>
      </c>
      <c r="N27" s="66"/>
      <c r="O27" s="67"/>
      <c r="P27" s="65">
        <v>166</v>
      </c>
      <c r="Q27" s="66"/>
      <c r="R27" s="66"/>
      <c r="S27" s="66"/>
      <c r="T27" s="71"/>
      <c r="U27" s="1"/>
      <c r="V27" s="1"/>
      <c r="W27" s="1"/>
      <c r="X27" s="1"/>
      <c r="Y27" s="195">
        <v>9</v>
      </c>
      <c r="Z27" s="196"/>
      <c r="AA27" s="196"/>
      <c r="AB27" s="196"/>
      <c r="AC27" s="196"/>
      <c r="AD27" s="196"/>
      <c r="AE27" s="196"/>
      <c r="AF27" s="196"/>
      <c r="AG27" s="197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143</v>
      </c>
      <c r="D28" s="81"/>
      <c r="E28" s="136" t="s">
        <v>161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8"/>
      <c r="Z28" s="199"/>
      <c r="AA28" s="199"/>
      <c r="AB28" s="199"/>
      <c r="AC28" s="199"/>
      <c r="AD28" s="199"/>
      <c r="AE28" s="199"/>
      <c r="AF28" s="199"/>
      <c r="AG28" s="200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162</v>
      </c>
      <c r="D29" s="77"/>
      <c r="E29" s="134" t="s">
        <v>163</v>
      </c>
      <c r="F29" s="79"/>
      <c r="G29" s="84">
        <v>6</v>
      </c>
      <c r="H29" s="67"/>
      <c r="I29" s="84" t="s">
        <v>211</v>
      </c>
      <c r="J29" s="66"/>
      <c r="K29" s="66"/>
      <c r="L29" s="67"/>
      <c r="M29" s="65" t="s">
        <v>223</v>
      </c>
      <c r="N29" s="66"/>
      <c r="O29" s="67"/>
      <c r="P29" s="65">
        <v>156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164</v>
      </c>
      <c r="D30" s="81"/>
      <c r="E30" s="136" t="s">
        <v>165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166</v>
      </c>
      <c r="D31" s="77"/>
      <c r="E31" s="134" t="s">
        <v>167</v>
      </c>
      <c r="F31" s="79"/>
      <c r="G31" s="84">
        <v>6</v>
      </c>
      <c r="H31" s="67"/>
      <c r="I31" s="84" t="s">
        <v>212</v>
      </c>
      <c r="J31" s="66"/>
      <c r="K31" s="66"/>
      <c r="L31" s="67"/>
      <c r="M31" s="65" t="s">
        <v>224</v>
      </c>
      <c r="N31" s="66"/>
      <c r="O31" s="67"/>
      <c r="P31" s="65">
        <v>154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168</v>
      </c>
      <c r="D32" s="81"/>
      <c r="E32" s="136" t="s">
        <v>169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170</v>
      </c>
      <c r="D33" s="77"/>
      <c r="E33" s="134" t="s">
        <v>171</v>
      </c>
      <c r="F33" s="79"/>
      <c r="G33" s="84">
        <v>6</v>
      </c>
      <c r="H33" s="67"/>
      <c r="I33" s="84" t="s">
        <v>213</v>
      </c>
      <c r="J33" s="66"/>
      <c r="K33" s="66"/>
      <c r="L33" s="67"/>
      <c r="M33" s="65" t="s">
        <v>225</v>
      </c>
      <c r="N33" s="66"/>
      <c r="O33" s="67"/>
      <c r="P33" s="65">
        <v>142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172</v>
      </c>
      <c r="D34" s="81"/>
      <c r="E34" s="136" t="s">
        <v>173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174</v>
      </c>
      <c r="D35" s="77"/>
      <c r="E35" s="134" t="s">
        <v>175</v>
      </c>
      <c r="F35" s="79"/>
      <c r="G35" s="84">
        <v>6</v>
      </c>
      <c r="H35" s="67"/>
      <c r="I35" s="84" t="s">
        <v>214</v>
      </c>
      <c r="J35" s="66"/>
      <c r="K35" s="66"/>
      <c r="L35" s="67"/>
      <c r="M35" s="65" t="s">
        <v>226</v>
      </c>
      <c r="N35" s="66"/>
      <c r="O35" s="67"/>
      <c r="P35" s="65">
        <v>153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176</v>
      </c>
      <c r="D36" s="81"/>
      <c r="E36" s="136" t="s">
        <v>177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178</v>
      </c>
      <c r="D37" s="77"/>
      <c r="E37" s="134" t="s">
        <v>179</v>
      </c>
      <c r="F37" s="79"/>
      <c r="G37" s="84">
        <v>5</v>
      </c>
      <c r="H37" s="67"/>
      <c r="I37" s="84" t="s">
        <v>215</v>
      </c>
      <c r="J37" s="66"/>
      <c r="K37" s="66"/>
      <c r="L37" s="67"/>
      <c r="M37" s="65" t="s">
        <v>226</v>
      </c>
      <c r="N37" s="66"/>
      <c r="O37" s="67"/>
      <c r="P37" s="65">
        <v>143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180</v>
      </c>
      <c r="D38" s="81"/>
      <c r="E38" s="136" t="s">
        <v>181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182</v>
      </c>
      <c r="D39" s="77"/>
      <c r="E39" s="78" t="s">
        <v>183</v>
      </c>
      <c r="F39" s="79"/>
      <c r="G39" s="87">
        <v>5</v>
      </c>
      <c r="H39" s="67"/>
      <c r="I39" s="87" t="s">
        <v>216</v>
      </c>
      <c r="J39" s="66"/>
      <c r="K39" s="66"/>
      <c r="L39" s="67"/>
      <c r="M39" s="65" t="s">
        <v>227</v>
      </c>
      <c r="N39" s="66"/>
      <c r="O39" s="67"/>
      <c r="P39" s="65">
        <v>140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184</v>
      </c>
      <c r="D40" s="81"/>
      <c r="E40" s="82" t="s">
        <v>185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186</v>
      </c>
      <c r="D41" s="77"/>
      <c r="E41" s="134" t="s">
        <v>187</v>
      </c>
      <c r="F41" s="79"/>
      <c r="G41" s="84">
        <v>5</v>
      </c>
      <c r="H41" s="67"/>
      <c r="I41" s="84" t="s">
        <v>217</v>
      </c>
      <c r="J41" s="66"/>
      <c r="K41" s="66"/>
      <c r="L41" s="67"/>
      <c r="M41" s="65" t="s">
        <v>228</v>
      </c>
      <c r="N41" s="66"/>
      <c r="O41" s="67"/>
      <c r="P41" s="65">
        <v>147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188</v>
      </c>
      <c r="D42" s="81"/>
      <c r="E42" s="136" t="s">
        <v>189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231</v>
      </c>
      <c r="D43" s="77"/>
      <c r="E43" s="78" t="s">
        <v>190</v>
      </c>
      <c r="F43" s="79"/>
      <c r="G43" s="84">
        <v>5</v>
      </c>
      <c r="H43" s="67"/>
      <c r="I43" s="84" t="s">
        <v>218</v>
      </c>
      <c r="J43" s="66"/>
      <c r="K43" s="66"/>
      <c r="L43" s="67"/>
      <c r="M43" s="65" t="s">
        <v>229</v>
      </c>
      <c r="N43" s="66"/>
      <c r="O43" s="67"/>
      <c r="P43" s="65">
        <v>131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230</v>
      </c>
      <c r="D44" s="81"/>
      <c r="E44" s="82" t="s">
        <v>191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192</v>
      </c>
      <c r="D45" s="77"/>
      <c r="E45" s="78" t="s">
        <v>193</v>
      </c>
      <c r="F45" s="79"/>
      <c r="G45" s="84">
        <v>5</v>
      </c>
      <c r="H45" s="67"/>
      <c r="I45" s="87" t="s">
        <v>212</v>
      </c>
      <c r="J45" s="66"/>
      <c r="K45" s="66"/>
      <c r="L45" s="67"/>
      <c r="M45" s="65" t="s">
        <v>232</v>
      </c>
      <c r="N45" s="66"/>
      <c r="O45" s="67"/>
      <c r="P45" s="65">
        <v>131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194</v>
      </c>
      <c r="D46" s="81"/>
      <c r="E46" s="82" t="s">
        <v>195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>
        <v>11</v>
      </c>
      <c r="C47" s="76" t="s">
        <v>196</v>
      </c>
      <c r="D47" s="77"/>
      <c r="E47" s="78" t="s">
        <v>197</v>
      </c>
      <c r="F47" s="79"/>
      <c r="G47" s="84">
        <v>5</v>
      </c>
      <c r="H47" s="67"/>
      <c r="I47" s="87" t="s">
        <v>212</v>
      </c>
      <c r="J47" s="66"/>
      <c r="K47" s="66"/>
      <c r="L47" s="67"/>
      <c r="M47" s="65" t="s">
        <v>233</v>
      </c>
      <c r="N47" s="66"/>
      <c r="O47" s="67"/>
      <c r="P47" s="65">
        <v>156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198</v>
      </c>
      <c r="D48" s="81"/>
      <c r="E48" s="82" t="s">
        <v>199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>
        <v>12</v>
      </c>
      <c r="C49" s="76" t="s">
        <v>200</v>
      </c>
      <c r="D49" s="77"/>
      <c r="E49" s="78" t="s">
        <v>201</v>
      </c>
      <c r="F49" s="79"/>
      <c r="G49" s="84">
        <v>5</v>
      </c>
      <c r="H49" s="67"/>
      <c r="I49" s="87" t="s">
        <v>219</v>
      </c>
      <c r="J49" s="66"/>
      <c r="K49" s="66"/>
      <c r="L49" s="67"/>
      <c r="M49" s="65" t="s">
        <v>234</v>
      </c>
      <c r="N49" s="66"/>
      <c r="O49" s="67"/>
      <c r="P49" s="65">
        <v>147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 t="s">
        <v>202</v>
      </c>
      <c r="D50" s="178"/>
      <c r="E50" s="179" t="s">
        <v>203</v>
      </c>
      <c r="F50" s="180"/>
      <c r="G50" s="68"/>
      <c r="H50" s="70"/>
      <c r="I50" s="160"/>
      <c r="J50" s="161"/>
      <c r="K50" s="161"/>
      <c r="L50" s="174"/>
      <c r="M50" s="160"/>
      <c r="N50" s="161"/>
      <c r="O50" s="174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>
        <v>13</v>
      </c>
      <c r="C51" s="76" t="s">
        <v>196</v>
      </c>
      <c r="D51" s="77"/>
      <c r="E51" s="78" t="s">
        <v>209</v>
      </c>
      <c r="F51" s="79"/>
      <c r="G51" s="84">
        <v>5</v>
      </c>
      <c r="H51" s="67"/>
      <c r="I51" s="87" t="s">
        <v>212</v>
      </c>
      <c r="J51" s="66"/>
      <c r="K51" s="66"/>
      <c r="L51" s="67"/>
      <c r="M51" s="65" t="s">
        <v>233</v>
      </c>
      <c r="N51" s="66"/>
      <c r="O51" s="67"/>
      <c r="P51" s="65">
        <v>146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244</v>
      </c>
      <c r="D52" s="81"/>
      <c r="E52" s="82" t="s">
        <v>208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>
        <v>14</v>
      </c>
      <c r="C53" s="76" t="s">
        <v>204</v>
      </c>
      <c r="D53" s="77"/>
      <c r="E53" s="78" t="s">
        <v>205</v>
      </c>
      <c r="F53" s="79"/>
      <c r="G53" s="84">
        <v>4</v>
      </c>
      <c r="H53" s="67"/>
      <c r="I53" s="87" t="s">
        <v>220</v>
      </c>
      <c r="J53" s="66"/>
      <c r="K53" s="66"/>
      <c r="L53" s="67"/>
      <c r="M53" s="65" t="s">
        <v>235</v>
      </c>
      <c r="N53" s="66"/>
      <c r="O53" s="67"/>
      <c r="P53" s="65">
        <v>134</v>
      </c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 t="s">
        <v>206</v>
      </c>
      <c r="D54" s="93"/>
      <c r="E54" s="94" t="s">
        <v>207</v>
      </c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7" t="s">
        <v>243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56">
        <f>LEN(A57)</f>
        <v>33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女子</v>
      </c>
      <c r="I5" s="9">
        <f>入力!Y27</f>
        <v>9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>オオツガオカジュニアブイビーシー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431027620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>ナカジマ</v>
      </c>
      <c r="F16" s="13" t="str">
        <f>IF(入力!E7="","",入力!E7)</f>
        <v>トモヤ</v>
      </c>
      <c r="G16" s="13" t="str">
        <f>IF(入力!G7="","",入力!G7)</f>
        <v>JVA000078160</v>
      </c>
      <c r="H16" s="13">
        <f>IF(入力!J7="","",入力!J7)</f>
        <v>11464</v>
      </c>
      <c r="I16" s="13">
        <f>IF(入力!M7="","",入力!M7)</f>
        <v>183802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277</v>
      </c>
      <c r="S16" s="13" t="str">
        <f>IF(入力!W7="","",入力!W7)</f>
        <v>0921</v>
      </c>
      <c r="T16" s="13" t="str">
        <f>IF(入力!P8="","",入力!P8)</f>
        <v>柏市大津ヶ丘1-15-4</v>
      </c>
      <c r="U16" s="13" t="str">
        <f>IF(入力!AL7="","",入力!AL7)</f>
        <v>090</v>
      </c>
      <c r="V16" s="13" t="str">
        <f>IF(入力!AK8="","",入力!AK8)</f>
        <v>8042</v>
      </c>
      <c r="W16" s="13" t="str">
        <f>IF(入力!AP8="","",入力!AP8)</f>
        <v>8361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>ナカジマ</v>
      </c>
      <c r="F17" s="13" t="str">
        <f>IF(入力!E9="","",入力!E9)</f>
        <v>ヨウコ</v>
      </c>
      <c r="G17" s="13" t="str">
        <f>IF(入力!G9="","",入力!G9)</f>
        <v>JVA007767715</v>
      </c>
      <c r="H17" s="13">
        <f>IF(入力!J9="","",入力!J9)</f>
        <v>15963</v>
      </c>
      <c r="I17" s="13">
        <f>IF(入力!M9="","",入力!M9)</f>
        <v>554163</v>
      </c>
      <c r="J17" s="13"/>
      <c r="K17" s="13"/>
      <c r="L17" s="13">
        <f>IF(入力!AT9="","",入力!AT9)</f>
        <v>67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0921</v>
      </c>
      <c r="T17" s="13" t="str">
        <f>IF(入力!P10="","",入力!P10)</f>
        <v>柏市大津ヶ丘1-15-4</v>
      </c>
      <c r="U17" s="13" t="str">
        <f>IF(入力!AL9="","",入力!AL9)</f>
        <v>080</v>
      </c>
      <c r="V17" s="13" t="str">
        <f>IF(入力!AK10="","",入力!AK10)</f>
        <v>3488</v>
      </c>
      <c r="W17" s="13" t="str">
        <f>IF(入力!AP10="","",入力!AP10)</f>
        <v>6787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荒木</v>
      </c>
      <c r="D18" s="13" t="str">
        <f>IF(入力!E12="","",入力!E12)</f>
        <v>優</v>
      </c>
      <c r="E18" s="13" t="str">
        <f>IF(入力!C11="","",入力!C11)</f>
        <v>アラキ</v>
      </c>
      <c r="F18" s="13" t="str">
        <f>IF(入力!E11="","",入力!E11)</f>
        <v>マサル</v>
      </c>
      <c r="G18" s="13" t="str">
        <f>IF(入力!G11="","",入力!G11)</f>
        <v>JVA001268034</v>
      </c>
      <c r="H18" s="13" t="str">
        <f>IF(入力!J11="","",入力!J11)</f>
        <v/>
      </c>
      <c r="I18" s="13">
        <f>IF(入力!M11="","",入力!M11)</f>
        <v>463045</v>
      </c>
      <c r="J18" s="13"/>
      <c r="K18" s="13"/>
      <c r="L18" s="13">
        <f>IF(入力!AT11="","",入力!AT11)</f>
        <v>37</v>
      </c>
      <c r="M18" s="13"/>
      <c r="N18" s="13"/>
      <c r="O18" s="13"/>
      <c r="P18" s="13"/>
      <c r="Q18" s="13"/>
      <c r="R18" s="13" t="str">
        <f>IF(入力!R11="","",入力!R11)</f>
        <v>277</v>
      </c>
      <c r="S18" s="13" t="str">
        <f>IF(入力!W11="","",入力!W11)</f>
        <v>0825</v>
      </c>
      <c r="T18" s="13" t="str">
        <f>IF(入力!P12="","",入力!P12)</f>
        <v>柏市布施1074-20</v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荒木</v>
      </c>
      <c r="D20" s="13" t="str">
        <f>IF(入力!E14="","",入力!E14)</f>
        <v>貴衣</v>
      </c>
      <c r="E20" s="13" t="str">
        <f>IF(入力!C13="","",入力!C13)</f>
        <v>アラキ</v>
      </c>
      <c r="F20" s="13" t="str">
        <f>IF(入力!E13="","",入力!E13)</f>
        <v>キイ</v>
      </c>
      <c r="G20" s="13" t="str">
        <f>IF(入力!G13="","",入力!G13)</f>
        <v>JVA015293299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35</v>
      </c>
      <c r="M20" s="13"/>
      <c r="N20" s="13"/>
      <c r="O20" s="13"/>
      <c r="P20" s="13"/>
      <c r="Q20" s="13"/>
      <c r="R20" s="13" t="str">
        <f>IF(入力!R13="","",入力!R13)</f>
        <v>277</v>
      </c>
      <c r="S20" s="13" t="str">
        <f>IF(入力!W13="","",入力!W13)</f>
        <v>0825</v>
      </c>
      <c r="T20" s="13" t="str">
        <f>IF(入力!P14="","",入力!P14)</f>
        <v>柏市布施1074-20</v>
      </c>
      <c r="U20" s="13" t="str">
        <f>IF(入力!AL13="","",入力!AL13)</f>
        <v/>
      </c>
      <c r="V20" s="13" t="str">
        <f>IF(入力!AK14="","",入力!AK14)</f>
        <v>4155</v>
      </c>
      <c r="W20" s="13" t="str">
        <f>IF(入力!AP14="","",入力!AP14)</f>
        <v>7919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中島</v>
      </c>
      <c r="D22" s="13" t="str">
        <f>IF(入力!E18="","",入力!E18)</f>
        <v>智也</v>
      </c>
      <c r="E22" s="13" t="str">
        <f>IF(入力!C17="","",入力!C17)</f>
        <v>ナカジマ</v>
      </c>
      <c r="F22" s="13" t="str">
        <f>IF(入力!E17="","",入力!E17)</f>
        <v>トモヤ</v>
      </c>
      <c r="G22" s="13"/>
      <c r="H22" s="13"/>
      <c r="I22" s="13"/>
      <c r="J22" s="13"/>
      <c r="K22" s="13"/>
      <c r="L22" s="13">
        <f>IF(入力!AT17="","",入力!AT17)</f>
        <v>66</v>
      </c>
      <c r="M22" s="13"/>
      <c r="N22" s="13">
        <f>IF(入力!C23="","",入力!C23)</f>
        <v>90</v>
      </c>
      <c r="O22" s="13">
        <f>IF(入力!E23="","",入力!E23)</f>
        <v>8042</v>
      </c>
      <c r="P22" s="13">
        <f>IF(入力!G23="","",入力!G23)</f>
        <v>8361</v>
      </c>
      <c r="Q22" s="13"/>
      <c r="R22" s="13" t="str">
        <f>IF(入力!R17="","",入力!R17)</f>
        <v>277</v>
      </c>
      <c r="S22" s="13" t="str">
        <f>IF(入力!W17="","",入力!W17)</f>
        <v>0921</v>
      </c>
      <c r="T22" s="13" t="str">
        <f>IF(入力!P18="","",入力!P18)</f>
        <v>柏市大津ヶ丘1-15-4</v>
      </c>
      <c r="U22" s="13" t="str">
        <f>IF(入力!AL17="","",入力!AL17)</f>
        <v>090</v>
      </c>
      <c r="V22" s="13" t="str">
        <f>IF(入力!AK18="","",入力!AK18)</f>
        <v>8042</v>
      </c>
      <c r="W22" s="13" t="str">
        <f>IF(入力!AP18="","",入力!AP18)</f>
        <v>8361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中島</v>
      </c>
      <c r="D23" s="13" t="str">
        <f>IF(入力!$E$16="","",入力!$E$16)</f>
        <v>容子</v>
      </c>
      <c r="E23" s="13" t="str">
        <f>IF(入力!$C$15="","",入力!$C$15)</f>
        <v>ナカジマ</v>
      </c>
      <c r="F23" s="13" t="str">
        <f>IF(入力!$E$15="","",入力!$E$15)</f>
        <v>ヨウコ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荒木</v>
      </c>
      <c r="D24" s="51" t="str">
        <f>VLOOKUP($B$51,$A$53:$F$352,4)</f>
        <v>心晴</v>
      </c>
      <c r="E24" s="51" t="str">
        <f>VLOOKUP($B$51,$A$53:$F$352,5)</f>
        <v>アラキ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荒木</v>
      </c>
      <c r="D53" s="13" t="str">
        <f>IF(入力!E28="","",入力!E28)</f>
        <v>心晴</v>
      </c>
      <c r="E53" s="13" t="str">
        <f>IF(入力!C27="","",入力!C27)</f>
        <v>アラキ</v>
      </c>
      <c r="F53" s="13" t="str">
        <f>IF(入力!E27="","",入力!E27)</f>
        <v>コハル</v>
      </c>
      <c r="G53" s="13" t="str">
        <f>IF(入力!M27="","",入力!M27)</f>
        <v>JVA000850056</v>
      </c>
      <c r="H53" s="13" t="str">
        <f>IF(入力!I27="","",入力!I27)</f>
        <v>富勢小学校</v>
      </c>
      <c r="I53" s="13">
        <f>IF(入力!G27="","",入力!G27)</f>
        <v>6</v>
      </c>
      <c r="J53" s="13">
        <f>IF(入力!P27="","",入力!P27)</f>
        <v>166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安達</v>
      </c>
      <c r="D54" s="13" t="str">
        <f>IF(入力!E30="","",入力!E30)</f>
        <v>茉結</v>
      </c>
      <c r="E54" s="13" t="str">
        <f>IF(入力!C29="","",入力!C29)</f>
        <v>アダチ</v>
      </c>
      <c r="F54" s="13" t="str">
        <f>IF(入力!E29="","",入力!E29)</f>
        <v>マユ</v>
      </c>
      <c r="G54" s="13" t="str">
        <f>IF(入力!M29="","",入力!M29)</f>
        <v>JVA001232943</v>
      </c>
      <c r="H54" s="13" t="str">
        <f>IF(入力!I29="","",入力!I29)</f>
        <v>藤心小学校</v>
      </c>
      <c r="I54" s="13">
        <f>IF(入力!G29="","",入力!G29)</f>
        <v>6</v>
      </c>
      <c r="J54" s="13">
        <f>IF(入力!P29="","",入力!P29)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塚本</v>
      </c>
      <c r="D55" s="13" t="str">
        <f>IF(入力!E32="","",入力!E32)</f>
        <v>一菜</v>
      </c>
      <c r="E55" s="13" t="str">
        <f>IF(入力!C31="","",入力!C31)</f>
        <v>ツカモト</v>
      </c>
      <c r="F55" s="13" t="str">
        <f>IF(入力!E31="","",入力!E31)</f>
        <v>イチナ</v>
      </c>
      <c r="G55" s="13" t="str">
        <f>IF(入力!M31="","",入力!M31)</f>
        <v>JVA001232400</v>
      </c>
      <c r="H55" s="13" t="str">
        <f>IF(入力!I31="","",入力!I31)</f>
        <v>高野山小学校</v>
      </c>
      <c r="I55" s="13">
        <f>IF(入力!G31="","",入力!G31)</f>
        <v>6</v>
      </c>
      <c r="J55" s="13">
        <f>IF(入力!P31="","",入力!P31)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宮本</v>
      </c>
      <c r="D56" s="13" t="str">
        <f>IF(入力!E34="","",入力!E34)</f>
        <v>千尋</v>
      </c>
      <c r="E56" s="13" t="str">
        <f>IF(入力!C33="","",入力!C33)</f>
        <v>ミヤモト</v>
      </c>
      <c r="F56" s="13" t="str">
        <f>IF(入力!E33="","",入力!E33)</f>
        <v>チヒロ</v>
      </c>
      <c r="G56" s="13" t="str">
        <f>IF(入力!M33="","",入力!M33)</f>
        <v>JVA001345735</v>
      </c>
      <c r="H56" s="13" t="str">
        <f>IF(入力!I33="","",入力!I33)</f>
        <v>柏第七小学校</v>
      </c>
      <c r="I56" s="13">
        <f>IF(入力!G33="","",入力!G33)</f>
        <v>6</v>
      </c>
      <c r="J56" s="13">
        <f>IF(入力!P33="","",入力!P33)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畠山</v>
      </c>
      <c r="D57" s="13" t="str">
        <f>IF(入力!E36="","",入力!E36)</f>
        <v>珠榎</v>
      </c>
      <c r="E57" s="13" t="str">
        <f>IF(入力!C35="","",入力!C35)</f>
        <v>ハタケヤマ</v>
      </c>
      <c r="F57" s="13" t="str">
        <f>IF(入力!E35="","",入力!E35)</f>
        <v>ミカ</v>
      </c>
      <c r="G57" s="13" t="str">
        <f>IF(入力!M35="","",入力!M35)</f>
        <v>JVA018904925</v>
      </c>
      <c r="H57" s="13" t="str">
        <f>IF(入力!I35="","",入力!I35)</f>
        <v>白井第三小学校</v>
      </c>
      <c r="I57" s="13">
        <f>IF(入力!G35="","",入力!G35)</f>
        <v>6</v>
      </c>
      <c r="J57" s="13">
        <f>IF(入力!P35="","",入力!P35)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大谷</v>
      </c>
      <c r="D58" s="13" t="str">
        <f>IF(入力!E38="","",入力!E38)</f>
        <v>椛七</v>
      </c>
      <c r="E58" s="13" t="str">
        <f>IF(入力!C37="","",入力!C37)</f>
        <v>オオタニ</v>
      </c>
      <c r="F58" s="13" t="str">
        <f>IF(入力!E37="","",入力!E37)</f>
        <v>ハナ</v>
      </c>
      <c r="G58" s="13" t="str">
        <f>IF(入力!M37="","",入力!M37)</f>
        <v>JVA018904925</v>
      </c>
      <c r="H58" s="13" t="str">
        <f>IF(入力!I37="","",入力!I37)</f>
        <v>風早北部小学校</v>
      </c>
      <c r="I58" s="13">
        <f>IF(入力!G37="","",入力!G37)</f>
        <v>5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小松</v>
      </c>
      <c r="D59" s="13" t="str">
        <f>IF(入力!E40="","",入力!E40)</f>
        <v>葵</v>
      </c>
      <c r="E59" s="13" t="str">
        <f>IF(入力!C39="","",入力!C39)</f>
        <v>コマツ</v>
      </c>
      <c r="F59" s="13" t="str">
        <f>IF(入力!E39="","",入力!E39)</f>
        <v>アオイ</v>
      </c>
      <c r="G59" s="13" t="str">
        <f>IF(入力!M39="","",入力!M39)</f>
        <v>JVA001233834</v>
      </c>
      <c r="H59" s="13" t="str">
        <f>IF(入力!I39="","",入力!I39)</f>
        <v>高野山小学校</v>
      </c>
      <c r="I59" s="13">
        <f>IF(入力!G39="","",入力!G39)</f>
        <v>5</v>
      </c>
      <c r="J59" s="13">
        <f>IF(入力!P39="","",入力!P39)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吉田</v>
      </c>
      <c r="D60" s="13" t="str">
        <f>IF(入力!E42="","",入力!E42)</f>
        <v>舞結</v>
      </c>
      <c r="E60" s="13" t="str">
        <f>IF(入力!C41="","",入力!C41)</f>
        <v>ヨシダ</v>
      </c>
      <c r="F60" s="13" t="str">
        <f>IF(入力!E41="","",入力!E41)</f>
        <v>マイ</v>
      </c>
      <c r="G60" s="13" t="str">
        <f>IF(入力!M41="","",入力!M41)</f>
        <v>JVA001316285</v>
      </c>
      <c r="H60" s="13" t="str">
        <f>IF(入力!I41="","",入力!I41)</f>
        <v>黒内小学校</v>
      </c>
      <c r="I60" s="13">
        <f>IF(入力!G41="","",入力!G41)</f>
        <v>5</v>
      </c>
      <c r="J60" s="13">
        <f>IF(入力!P41="","",入力!P41)</f>
        <v>147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山口</v>
      </c>
      <c r="D61" s="13" t="str">
        <f>IF(入力!E44="","",入力!E44)</f>
        <v>咲良</v>
      </c>
      <c r="E61" s="13" t="str">
        <f>IF(入力!C43="","",入力!C43)</f>
        <v>ヤマグチ</v>
      </c>
      <c r="F61" s="13" t="str">
        <f>IF(入力!E43="","",入力!E43)</f>
        <v>サラ</v>
      </c>
      <c r="G61" s="13" t="str">
        <f>IF(入力!M43="","",入力!M43)</f>
        <v>JVA023616288</v>
      </c>
      <c r="H61" s="13" t="str">
        <f>IF(入力!I43="","",入力!I43)</f>
        <v>湖北台東小学校</v>
      </c>
      <c r="I61" s="13">
        <f>IF(入力!G43="","",入力!G43)</f>
        <v>5</v>
      </c>
      <c r="J61" s="13">
        <f>IF(入力!P43="","",入力!P43)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柳瀬</v>
      </c>
      <c r="D62" s="13" t="str">
        <f>IF(入力!E46="","",入力!E46)</f>
        <v>梓桜</v>
      </c>
      <c r="E62" s="13" t="str">
        <f>IF(入力!C45="","",入力!C45)</f>
        <v>ヤナセ</v>
      </c>
      <c r="F62" s="13" t="str">
        <f>IF(入力!E45="","",入力!E45)</f>
        <v>アズサ</v>
      </c>
      <c r="G62" s="13" t="str">
        <f>IF(入力!M45="","",入力!M45)</f>
        <v>JVA001405453</v>
      </c>
      <c r="H62" s="13" t="str">
        <f>IF(入力!I45="","",入力!I45)</f>
        <v>高野山小学校</v>
      </c>
      <c r="I62" s="13">
        <f>IF(入力!G45="","",入力!G45)</f>
        <v>5</v>
      </c>
      <c r="J62" s="13">
        <f>IF(入力!P45="","",入力!P45)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髙橋</v>
      </c>
      <c r="D63" s="13" t="str">
        <f>IF(入力!E48="","",入力!E48)</f>
        <v>愛実</v>
      </c>
      <c r="E63" s="13" t="str">
        <f>IF(入力!C47="","",入力!C47)</f>
        <v>タカハシ</v>
      </c>
      <c r="F63" s="13" t="str">
        <f>IF(入力!E47="","",入力!E47)</f>
        <v>アミ</v>
      </c>
      <c r="G63" s="13" t="str">
        <f>IF(入力!M47="","",入力!M47)</f>
        <v>JVA023629752</v>
      </c>
      <c r="H63" s="13" t="str">
        <f>IF(入力!I47="","",入力!I47)</f>
        <v>高野山小学校</v>
      </c>
      <c r="I63" s="13">
        <f>IF(入力!G47="","",入力!G47)</f>
        <v>5</v>
      </c>
      <c r="J63" s="13">
        <f>IF(入力!P47="","",入力!P47)</f>
        <v>156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水本</v>
      </c>
      <c r="D64" s="13" t="str">
        <f>IF(入力!E50="","",入力!E50)</f>
        <v>樹里</v>
      </c>
      <c r="E64" s="13" t="str">
        <f>IF(入力!C49="","",入力!C49)</f>
        <v>ミズモト</v>
      </c>
      <c r="F64" s="13" t="str">
        <f>IF(入力!E49="","",入力!E49)</f>
        <v>ジュリ</v>
      </c>
      <c r="G64" s="13" t="str">
        <f>IF(入力!M49="","",入力!M49)</f>
        <v>JVA001391565</v>
      </c>
      <c r="H64" s="13" t="str">
        <f>IF(入力!I49="","",入力!I49)</f>
        <v>我孫子第三小学校</v>
      </c>
      <c r="I64" s="13">
        <f>IF(入力!G49="","",入力!G49)</f>
        <v>5</v>
      </c>
      <c r="J64" s="13">
        <f>IF(入力!P49="","",入力!P49)</f>
        <v>147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高橋</v>
      </c>
      <c r="D65" s="13" t="str">
        <f>IF(入力!E52="","",入力!E52)</f>
        <v>愛奈</v>
      </c>
      <c r="E65" s="13" t="str">
        <f>IF(入力!C51="","",入力!C51)</f>
        <v>タカハシ</v>
      </c>
      <c r="F65" s="13" t="str">
        <f>IF(入力!E51="","",入力!E51)</f>
        <v>エナ</v>
      </c>
      <c r="G65" s="13" t="str">
        <f>IF(入力!M51="","",入力!M51)</f>
        <v>JVA023629752</v>
      </c>
      <c r="H65" s="13" t="str">
        <f>IF(入力!I51="","",入力!I51)</f>
        <v>高野山小学校</v>
      </c>
      <c r="I65" s="13">
        <f>IF(入力!G51="","",入力!G51)</f>
        <v>5</v>
      </c>
      <c r="J65" s="13">
        <f>IF(入力!P51="","",入力!P51)</f>
        <v>146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大竹</v>
      </c>
      <c r="D66" s="13" t="str">
        <f>IF(入力!E54="","",入力!E54)</f>
        <v>凜</v>
      </c>
      <c r="E66" s="13" t="str">
        <f>IF(入力!C53="","",入力!C53)</f>
        <v>オオタケ</v>
      </c>
      <c r="F66" s="13" t="str">
        <f>IF(入力!E53="","",入力!E53)</f>
        <v>リン</v>
      </c>
      <c r="G66" s="13" t="str">
        <f>IF(入力!M53="","",入力!M53)</f>
        <v>JVA001056778</v>
      </c>
      <c r="H66" s="13" t="str">
        <f>IF(入力!I53="","",入力!I53)</f>
        <v>新木小学校</v>
      </c>
      <c r="I66" s="13">
        <f>IF(入力!G53="","",入力!G53)</f>
        <v>4</v>
      </c>
      <c r="J66" s="13">
        <f>IF(入力!P53="","",入力!P53)</f>
        <v>134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智也 中島</cp:lastModifiedBy>
  <cp:lastPrinted>2016-05-09T15:17:35Z</cp:lastPrinted>
  <dcterms:created xsi:type="dcterms:W3CDTF">2014-04-05T09:56:00Z</dcterms:created>
  <dcterms:modified xsi:type="dcterms:W3CDTF">2026-04-24T07:08:00Z</dcterms:modified>
</cp:coreProperties>
</file>