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00" windowHeight="160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<sst xmlns="http://schemas.openxmlformats.org/spreadsheetml/2006/main" count="286" uniqueCount="221">
  <si>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</si>
  <si>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</si>
  <si>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</si>
  <si>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</si>
  <si>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</si>
  <si>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</si>
  <si>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</si>
  <si>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</si>
  <si>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</si>
  <si>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</si>
  <si>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</si>
  <si>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</si>
  <si>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</si>
  <si>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</si>
  <si>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</si>
  <si>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</si>
  <si>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</si>
  <si>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</si>
  <si>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</si>
  <si>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</si>
  <si>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</si>
  <si>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</si>
  <si>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</si>
  <si>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</si>
  <si>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</si>
  <si>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</si>
  <si>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</si>
  <si>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</si>
  <si>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</si>
  <si>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</si>
  <si>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</si>
  <si>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</si>
  <si>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</si>
  <si>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</si>
  <si>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</si>
  <si>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</si>
  <si>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</si>
  <si>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</si>
  <si>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</si>
  <si>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</si>
  <si>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</si>
  <si>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</si>
  <si>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</si>
  <si>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</si>
  <si>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</si>
  <si>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</si>
  <si>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</si>
  <si>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</si>
  <si>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</si>
  <si>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</si>
  <si>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</si>
  <si>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</si>
  <si>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</si>
  <si>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</si>
  <si>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</si>
  <si>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</si>
  <si>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</si>
  <si>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</si>
  <si>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</si>
  <si>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</si>
  <si>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</si>
  <si>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</si>
  <si>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</si>
  <si>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</si>
  <si>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</si>
  <si>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</si>
  <si>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</si>
  <si>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</si>
  <si>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</si>
  <si>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</si>
  <si>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</si>
  <si>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</si>
  <si>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</si>
  <si>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</si>
  <si>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</si>
  <si>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</si>
  <si>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</si>
  <si>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</si>
  <si>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</si>
  <si>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</si>
  <si>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</si>
  <si>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</si>
  <si>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</si>
  <si>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</si>
  <si>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</si>
  <si>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</si>
  <si>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</si>
  <si>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</si>
  <si>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</si>
  <si>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</si>
  <si>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</si>
  <si>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</si>
  <si>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</si>
  <si>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</si>
  <si>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</si>
  <si>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</si>
  <si>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</si>
  <si>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</si>
  <si>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</si>
  <si>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</si>
  <si>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</si>
  <si>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</si>
  <si>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</si>
  <si>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</si>
  <si>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</si>
  <si>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</si>
  <si>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</si>
  <si>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</si>
  <si>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</si>
  <si>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</si>
  <si>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</si>
  <si>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</si>
  <si>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</si>
  <si>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</si>
  <si>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</si>
  <si>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</si>
  <si>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</si>
  <si>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</si>
  <si>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</si>
  <si>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</si>
  <si>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</si>
  <si>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</si>
  <si>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</si>
  <si>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</si>
  <si>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</si>
  <si>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</si>
  <si>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</si>
  <si>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</si>
  <si>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</si>
  <si>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</si>
  <si>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</si>
  <si>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</si>
  <si>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</si>
  <si>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</si>
  <si>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</si>
  <si>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新京成</t>
    <rPh sb="0" eb="3">
      <t>シンケイセイ</t>
    </rPh>
    <phoneticPr fontId="2"/>
  </si>
  <si>
    <t>上本郷</t>
    <rPh sb="0" eb="3">
      <t>カミホンゴウ</t>
    </rPh>
    <phoneticPr fontId="2"/>
  </si>
  <si>
    <t>堀川</t>
    <rPh sb="0" eb="2">
      <t>ホリカワ</t>
    </rPh>
    <phoneticPr fontId="2"/>
  </si>
  <si>
    <t>勤</t>
    <rPh sb="0" eb="1">
      <t>ツトム</t>
    </rPh>
    <phoneticPr fontId="2"/>
  </si>
  <si>
    <t>ホリカワ</t>
    <phoneticPr fontId="2"/>
  </si>
  <si>
    <t>ツトム</t>
    <phoneticPr fontId="2"/>
  </si>
  <si>
    <t>尾園</t>
    <rPh sb="0" eb="1">
      <t>オ</t>
    </rPh>
    <rPh sb="1" eb="2">
      <t>ソノ</t>
    </rPh>
    <phoneticPr fontId="2"/>
  </si>
  <si>
    <t>勉</t>
    <rPh sb="0" eb="1">
      <t>ツトム</t>
    </rPh>
    <phoneticPr fontId="2"/>
  </si>
  <si>
    <t>オゾノ</t>
    <phoneticPr fontId="2"/>
  </si>
  <si>
    <t>入江</t>
    <rPh sb="0" eb="2">
      <t>イリエ</t>
    </rPh>
    <phoneticPr fontId="2"/>
  </si>
  <si>
    <t>勝光</t>
    <rPh sb="0" eb="1">
      <t>カツ</t>
    </rPh>
    <rPh sb="1" eb="2">
      <t>ヒカリ</t>
    </rPh>
    <phoneticPr fontId="2"/>
  </si>
  <si>
    <t>イリエ</t>
    <phoneticPr fontId="2"/>
  </si>
  <si>
    <t>マサミツ</t>
    <phoneticPr fontId="2"/>
  </si>
  <si>
    <t>270</t>
  </si>
  <si>
    <t>270</t>
    <phoneticPr fontId="2"/>
  </si>
  <si>
    <t>2254</t>
  </si>
  <si>
    <t>2254</t>
    <phoneticPr fontId="2"/>
  </si>
  <si>
    <t>松戸市河原塚211-160</t>
    <rPh sb="0" eb="3">
      <t>マツドシ</t>
    </rPh>
    <rPh sb="3" eb="6">
      <t>カワラヅカ</t>
    </rPh>
    <phoneticPr fontId="2"/>
  </si>
  <si>
    <t>090</t>
    <phoneticPr fontId="2"/>
  </si>
  <si>
    <t>9848</t>
    <phoneticPr fontId="2"/>
  </si>
  <si>
    <t>2869</t>
    <phoneticPr fontId="2"/>
  </si>
  <si>
    <t>島岡</t>
    <phoneticPr fontId="2"/>
  </si>
  <si>
    <t>蘭</t>
    <phoneticPr fontId="2"/>
  </si>
  <si>
    <t>シマオカ</t>
    <phoneticPr fontId="2"/>
  </si>
  <si>
    <t>ラン</t>
    <phoneticPr fontId="2"/>
  </si>
  <si>
    <t>萩谷</t>
    <phoneticPr fontId="2"/>
  </si>
  <si>
    <t>菜生</t>
    <phoneticPr fontId="2"/>
  </si>
  <si>
    <t>岡野</t>
    <phoneticPr fontId="2"/>
  </si>
  <si>
    <t>美律</t>
    <phoneticPr fontId="2"/>
  </si>
  <si>
    <t>山田</t>
    <phoneticPr fontId="2"/>
  </si>
  <si>
    <t>結愛</t>
    <phoneticPr fontId="2"/>
  </si>
  <si>
    <t>山本</t>
    <phoneticPr fontId="2"/>
  </si>
  <si>
    <t>唯菜</t>
    <phoneticPr fontId="2"/>
  </si>
  <si>
    <t>彩恵</t>
  </si>
  <si>
    <t>丸山</t>
    <phoneticPr fontId="2"/>
  </si>
  <si>
    <t>詩乃</t>
    <phoneticPr fontId="2"/>
  </si>
  <si>
    <t>戸張</t>
    <phoneticPr fontId="2"/>
  </si>
  <si>
    <t>穂風</t>
    <phoneticPr fontId="2"/>
  </si>
  <si>
    <t>河野</t>
  </si>
  <si>
    <t>千里</t>
    <phoneticPr fontId="2"/>
  </si>
  <si>
    <t>塩野</t>
  </si>
  <si>
    <t>咲</t>
    <phoneticPr fontId="2"/>
  </si>
  <si>
    <t>尾園</t>
    <phoneticPr fontId="2"/>
  </si>
  <si>
    <t>千重美</t>
    <phoneticPr fontId="2"/>
  </si>
  <si>
    <t>葛西</t>
    <phoneticPr fontId="2"/>
  </si>
  <si>
    <t>華子</t>
    <phoneticPr fontId="2"/>
  </si>
  <si>
    <t>ハギヤ</t>
    <phoneticPr fontId="2"/>
  </si>
  <si>
    <t>ナオ</t>
    <phoneticPr fontId="2"/>
  </si>
  <si>
    <t>オカノ</t>
    <phoneticPr fontId="2"/>
  </si>
  <si>
    <t>ミノリ</t>
    <phoneticPr fontId="2"/>
  </si>
  <si>
    <t>ヤマダ</t>
    <phoneticPr fontId="2"/>
  </si>
  <si>
    <t>ユア</t>
    <phoneticPr fontId="2"/>
  </si>
  <si>
    <t>ヤマモト</t>
    <phoneticPr fontId="2"/>
  </si>
  <si>
    <t>ユイナ</t>
    <phoneticPr fontId="2"/>
  </si>
  <si>
    <t>サエ</t>
    <phoneticPr fontId="2"/>
  </si>
  <si>
    <t>マルヤマ</t>
    <phoneticPr fontId="2"/>
  </si>
  <si>
    <t>シノ</t>
    <phoneticPr fontId="2"/>
  </si>
  <si>
    <t>トバリ</t>
    <phoneticPr fontId="2"/>
  </si>
  <si>
    <t>ホノカ</t>
    <phoneticPr fontId="2"/>
  </si>
  <si>
    <t>コウノ</t>
    <phoneticPr fontId="2"/>
  </si>
  <si>
    <t>チサト</t>
    <phoneticPr fontId="2"/>
  </si>
  <si>
    <t>シオノ</t>
    <phoneticPr fontId="2"/>
  </si>
  <si>
    <t>サキ</t>
    <phoneticPr fontId="2"/>
  </si>
  <si>
    <t>チエミ</t>
    <phoneticPr fontId="2"/>
  </si>
  <si>
    <t>カサイ</t>
    <phoneticPr fontId="2"/>
  </si>
  <si>
    <t>ハナコ</t>
    <phoneticPr fontId="2"/>
  </si>
  <si>
    <t>松戸市立北部小学校</t>
  </si>
  <si>
    <t>松戸市立高木小学校</t>
    <rPh sb="0" eb="4">
      <t>マツd</t>
    </rPh>
    <rPh sb="4" eb="6">
      <t>タカg</t>
    </rPh>
    <rPh sb="6" eb="9">
      <t>ショウガッコ</t>
    </rPh>
    <phoneticPr fontId="1"/>
  </si>
  <si>
    <t>松戸市立松飛台第二小学校</t>
    <rPh sb="0" eb="4">
      <t>マツd</t>
    </rPh>
    <rPh sb="4" eb="7">
      <t>マt</t>
    </rPh>
    <rPh sb="7" eb="9">
      <t>ダイン</t>
    </rPh>
    <rPh sb="9" eb="12">
      <t>ショウガッコ</t>
    </rPh>
    <phoneticPr fontId="1"/>
  </si>
  <si>
    <t>松戸市立松ヶ丘小学校</t>
    <rPh sb="0" eb="4">
      <t>マツd</t>
    </rPh>
    <rPh sb="4" eb="7">
      <t>マt</t>
    </rPh>
    <rPh sb="7" eb="10">
      <t>ショウガッコ</t>
    </rPh>
    <phoneticPr fontId="1"/>
  </si>
  <si>
    <t>流山市立南流山小学校</t>
    <rPh sb="4" eb="5">
      <t>ミナm</t>
    </rPh>
    <rPh sb="5" eb="7">
      <t>ナガレヤm</t>
    </rPh>
    <phoneticPr fontId="1"/>
  </si>
  <si>
    <t>松戸市立古ヶ崎小学校</t>
    <rPh sb="0" eb="2">
      <t>マツd</t>
    </rPh>
    <rPh sb="2" eb="4">
      <t>s</t>
    </rPh>
    <rPh sb="4" eb="5">
      <t>フル</t>
    </rPh>
    <rPh sb="6" eb="7">
      <t>サキ</t>
    </rPh>
    <rPh sb="7" eb="10">
      <t>ショウガッコ</t>
    </rPh>
    <phoneticPr fontId="1"/>
  </si>
  <si>
    <t>松戸市立東松戸小学校</t>
    <rPh sb="4" eb="5">
      <t>ヒガシ</t>
    </rPh>
    <rPh sb="5" eb="7">
      <t>マツド</t>
    </rPh>
    <phoneticPr fontId="1"/>
  </si>
  <si>
    <t>松戸市立東部小学校</t>
    <rPh sb="4" eb="5">
      <t>ヒガシ</t>
    </rPh>
    <rPh sb="5" eb="6">
      <t>ブ</t>
    </rPh>
    <rPh sb="6" eb="9">
      <t>ショウガッコウ</t>
    </rPh>
    <phoneticPr fontId="1"/>
  </si>
  <si>
    <t>2222</t>
    <phoneticPr fontId="2"/>
  </si>
  <si>
    <t>2319</t>
    <phoneticPr fontId="2"/>
  </si>
  <si>
    <t>8041</t>
    <phoneticPr fontId="2"/>
  </si>
  <si>
    <t>松戸市高塚新田444-3</t>
    <rPh sb="0" eb="3">
      <t>マツドシ</t>
    </rPh>
    <rPh sb="3" eb="5">
      <t>タカツカ</t>
    </rPh>
    <rPh sb="5" eb="7">
      <t>シンデン</t>
    </rPh>
    <phoneticPr fontId="2"/>
  </si>
  <si>
    <r>
      <rPr>
        <sz val="11"/>
        <color indexed="8"/>
        <rFont val="ＭＳ Ｐゴシック"/>
        <family val="3"/>
        <charset val="128"/>
      </rPr>
      <t>①</t>
    </r>
    <phoneticPr fontId="2"/>
  </si>
  <si>
    <t>271</t>
    <phoneticPr fontId="2"/>
  </si>
  <si>
    <t>0064</t>
    <phoneticPr fontId="2"/>
  </si>
  <si>
    <t>松戸市上本郷15-1</t>
    <rPh sb="0" eb="3">
      <t>マツドシ</t>
    </rPh>
    <rPh sb="3" eb="6">
      <t>カミホンゴウ</t>
    </rPh>
    <phoneticPr fontId="2"/>
  </si>
  <si>
    <t>090</t>
    <phoneticPr fontId="2"/>
  </si>
  <si>
    <t>6033</t>
    <phoneticPr fontId="2"/>
  </si>
  <si>
    <t>5088</t>
    <phoneticPr fontId="2"/>
  </si>
  <si>
    <t>チームの合言葉は「コツコツを積み重ねよう」
サイズの小さなチームですが全員バレーで粘り強く、繋ぐバレーが実践できるように頑張ります！</t>
    <rPh sb="4" eb="7">
      <t>アイコトバ</t>
    </rPh>
    <rPh sb="14" eb="15">
      <t>ツ</t>
    </rPh>
    <rPh sb="16" eb="17">
      <t>カサ</t>
    </rPh>
    <rPh sb="26" eb="27">
      <t>チイ</t>
    </rPh>
    <rPh sb="35" eb="37">
      <t>ゼンイン</t>
    </rPh>
    <rPh sb="41" eb="42">
      <t>ネバ</t>
    </rPh>
    <rPh sb="43" eb="44">
      <t>ツヨ</t>
    </rPh>
    <rPh sb="46" eb="47">
      <t>ツナ</t>
    </rPh>
    <rPh sb="52" eb="54">
      <t>ジッセン</t>
    </rPh>
    <rPh sb="60" eb="6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</si>
</sst>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_ &quot;冊&quot;"/>
    <numFmt numFmtId="178" formatCode="000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8" fontId="7" fillId="0" borderId="4" xfId="0" applyNumberFormat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178" fontId="7" fillId="0" borderId="28" xfId="0" applyNumberFormat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AU25" sqref="AU25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5" customHeight="1">
      <c r="A2" s="188" t="s">
        <v>121</v>
      </c>
      <c r="B2" s="189"/>
      <c r="C2" s="190" t="s">
        <v>133</v>
      </c>
      <c r="D2" s="191"/>
      <c r="E2" s="191"/>
      <c r="F2" s="191"/>
      <c r="G2" s="191"/>
      <c r="H2" s="191"/>
      <c r="I2" s="192"/>
      <c r="J2" s="64" t="s">
        <v>119</v>
      </c>
      <c r="K2" s="65"/>
      <c r="L2" s="65"/>
      <c r="M2" s="65"/>
      <c r="N2" s="65"/>
      <c r="O2" s="66"/>
      <c r="P2" s="64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87" t="s">
        <v>101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3" t="s">
        <v>122</v>
      </c>
      <c r="B3" s="194"/>
      <c r="C3" s="195" t="s">
        <v>132</v>
      </c>
      <c r="D3" s="196"/>
      <c r="E3" s="196"/>
      <c r="F3" s="196"/>
      <c r="G3" s="196"/>
      <c r="H3" s="196"/>
      <c r="I3" s="197"/>
      <c r="J3" s="61" t="s">
        <v>91</v>
      </c>
      <c r="K3" s="62"/>
      <c r="L3" s="62"/>
      <c r="M3" s="62"/>
      <c r="N3" s="62"/>
      <c r="O3" s="63"/>
      <c r="P3" s="185" t="s">
        <v>134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81" t="s">
        <v>123</v>
      </c>
      <c r="B4" s="82"/>
      <c r="C4" s="71">
        <v>433698727</v>
      </c>
      <c r="D4" s="72"/>
      <c r="E4" s="72"/>
      <c r="F4" s="72"/>
      <c r="G4" s="72"/>
      <c r="H4" s="72"/>
      <c r="I4" s="73"/>
      <c r="J4" s="90" t="s">
        <v>117</v>
      </c>
      <c r="K4" s="91"/>
      <c r="L4" s="91"/>
      <c r="M4" s="91"/>
      <c r="N4" s="91"/>
      <c r="O4" s="92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2">
        <v>21005</v>
      </c>
      <c r="K5" s="122"/>
      <c r="L5" s="122"/>
      <c r="M5" s="122"/>
      <c r="N5" s="122"/>
      <c r="O5" s="122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3" t="s">
        <v>107</v>
      </c>
      <c r="D6" s="204"/>
      <c r="E6" s="180" t="s">
        <v>108</v>
      </c>
      <c r="F6" s="181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4" t="s">
        <v>95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96</v>
      </c>
      <c r="AL6" s="184"/>
      <c r="AM6" s="184"/>
      <c r="AN6" s="184"/>
      <c r="AO6" s="184"/>
      <c r="AP6" s="184"/>
      <c r="AQ6" s="184"/>
      <c r="AR6" s="184"/>
      <c r="AS6" s="184"/>
      <c r="AT6" s="34" t="s">
        <v>124</v>
      </c>
    </row>
    <row r="7" spans="1:51" ht="13.5" customHeight="1">
      <c r="A7" s="77"/>
      <c r="B7" s="78"/>
      <c r="C7" s="111" t="s">
        <v>139</v>
      </c>
      <c r="D7" s="88"/>
      <c r="E7" s="112" t="s">
        <v>140</v>
      </c>
      <c r="F7" s="89"/>
      <c r="G7" s="70">
        <v>512395268</v>
      </c>
      <c r="H7" s="70"/>
      <c r="I7" s="70"/>
      <c r="J7" s="70"/>
      <c r="K7" s="70"/>
      <c r="L7" s="70"/>
      <c r="M7" s="70"/>
      <c r="N7" s="70"/>
      <c r="O7" s="70"/>
      <c r="P7" s="67" t="s">
        <v>7</v>
      </c>
      <c r="Q7" s="68"/>
      <c r="R7" s="86" t="s">
        <v>148</v>
      </c>
      <c r="S7" s="86"/>
      <c r="T7" s="86"/>
      <c r="U7" s="86"/>
      <c r="V7" s="27" t="s">
        <v>8</v>
      </c>
      <c r="W7" s="85" t="s">
        <v>150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3" t="s">
        <v>153</v>
      </c>
      <c r="AM7" s="123"/>
      <c r="AN7" s="123"/>
      <c r="AO7" s="123"/>
      <c r="AP7" s="123"/>
      <c r="AQ7" s="123"/>
      <c r="AR7" s="123"/>
      <c r="AS7" s="36" t="s">
        <v>10</v>
      </c>
      <c r="AT7" s="230">
        <v>49</v>
      </c>
    </row>
    <row r="8" spans="1:51" ht="18" customHeight="1">
      <c r="A8" s="77"/>
      <c r="B8" s="78"/>
      <c r="C8" s="114" t="s">
        <v>137</v>
      </c>
      <c r="D8" s="115"/>
      <c r="E8" s="116" t="s">
        <v>138</v>
      </c>
      <c r="F8" s="117"/>
      <c r="G8" s="70"/>
      <c r="H8" s="70"/>
      <c r="I8" s="70"/>
      <c r="J8" s="70"/>
      <c r="K8" s="70"/>
      <c r="L8" s="70"/>
      <c r="M8" s="70"/>
      <c r="N8" s="70"/>
      <c r="O8" s="70"/>
      <c r="P8" s="124" t="s">
        <v>152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154</v>
      </c>
      <c r="AL8" s="127"/>
      <c r="AM8" s="127"/>
      <c r="AN8" s="127"/>
      <c r="AO8" s="37" t="s">
        <v>11</v>
      </c>
      <c r="AP8" s="127" t="s">
        <v>155</v>
      </c>
      <c r="AQ8" s="127"/>
      <c r="AR8" s="127"/>
      <c r="AS8" s="128"/>
      <c r="AT8" s="230"/>
    </row>
    <row r="9" spans="1:51" ht="14.5" customHeight="1">
      <c r="A9" s="77" t="s">
        <v>82</v>
      </c>
      <c r="B9" s="78"/>
      <c r="C9" s="111" t="s">
        <v>143</v>
      </c>
      <c r="D9" s="88"/>
      <c r="E9" s="112" t="s">
        <v>140</v>
      </c>
      <c r="F9" s="89"/>
      <c r="G9" s="70">
        <v>525464134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6" t="s">
        <v>149</v>
      </c>
      <c r="S9" s="86"/>
      <c r="T9" s="86"/>
      <c r="U9" s="86"/>
      <c r="V9" s="27" t="s">
        <v>8</v>
      </c>
      <c r="W9" s="85" t="s">
        <v>209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5" t="s">
        <v>125</v>
      </c>
      <c r="AL9" s="123" t="s">
        <v>153</v>
      </c>
      <c r="AM9" s="123"/>
      <c r="AN9" s="123"/>
      <c r="AO9" s="123"/>
      <c r="AP9" s="123"/>
      <c r="AQ9" s="123"/>
      <c r="AR9" s="123"/>
      <c r="AS9" s="36" t="s">
        <v>126</v>
      </c>
      <c r="AT9" s="231">
        <v>48</v>
      </c>
    </row>
    <row r="10" spans="1:51" ht="18" customHeight="1">
      <c r="A10" s="77"/>
      <c r="B10" s="78"/>
      <c r="C10" s="114" t="s">
        <v>141</v>
      </c>
      <c r="D10" s="115"/>
      <c r="E10" s="116" t="s">
        <v>142</v>
      </c>
      <c r="F10" s="117"/>
      <c r="G10" s="70"/>
      <c r="H10" s="70"/>
      <c r="I10" s="70"/>
      <c r="J10" s="70"/>
      <c r="K10" s="70"/>
      <c r="L10" s="70"/>
      <c r="M10" s="70"/>
      <c r="N10" s="70"/>
      <c r="O10" s="70"/>
      <c r="P10" s="124" t="s">
        <v>212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2"/>
      <c r="AK10" s="126" t="s">
        <v>210</v>
      </c>
      <c r="AL10" s="127"/>
      <c r="AM10" s="127"/>
      <c r="AN10" s="127"/>
      <c r="AO10" s="37" t="s">
        <v>127</v>
      </c>
      <c r="AP10" s="127" t="s">
        <v>211</v>
      </c>
      <c r="AQ10" s="127"/>
      <c r="AR10" s="127"/>
      <c r="AS10" s="128"/>
      <c r="AT10" s="231"/>
    </row>
    <row r="11" spans="1:51" ht="14.5" customHeight="1">
      <c r="A11" s="77" t="s">
        <v>83</v>
      </c>
      <c r="B11" s="78"/>
      <c r="C11" s="111" t="s">
        <v>146</v>
      </c>
      <c r="D11" s="88"/>
      <c r="E11" s="112" t="s">
        <v>147</v>
      </c>
      <c r="F11" s="89"/>
      <c r="G11" s="70">
        <v>508579672</v>
      </c>
      <c r="H11" s="70"/>
      <c r="I11" s="70"/>
      <c r="J11" s="70"/>
      <c r="K11" s="70"/>
      <c r="L11" s="70"/>
      <c r="M11" s="70">
        <v>342433</v>
      </c>
      <c r="N11" s="70"/>
      <c r="O11" s="70"/>
      <c r="P11" s="67" t="s">
        <v>7</v>
      </c>
      <c r="Q11" s="68"/>
      <c r="R11" s="86" t="s">
        <v>214</v>
      </c>
      <c r="S11" s="86"/>
      <c r="T11" s="86"/>
      <c r="U11" s="86"/>
      <c r="V11" s="27" t="s">
        <v>8</v>
      </c>
      <c r="W11" s="85" t="s">
        <v>215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125</v>
      </c>
      <c r="AL11" s="123" t="s">
        <v>217</v>
      </c>
      <c r="AM11" s="123"/>
      <c r="AN11" s="123"/>
      <c r="AO11" s="123"/>
      <c r="AP11" s="123"/>
      <c r="AQ11" s="123"/>
      <c r="AR11" s="123"/>
      <c r="AS11" s="36" t="s">
        <v>126</v>
      </c>
      <c r="AT11" s="231">
        <v>57</v>
      </c>
    </row>
    <row r="12" spans="1:51" ht="18" customHeight="1">
      <c r="A12" s="77"/>
      <c r="B12" s="78"/>
      <c r="C12" s="114" t="s">
        <v>144</v>
      </c>
      <c r="D12" s="115"/>
      <c r="E12" s="116" t="s">
        <v>145</v>
      </c>
      <c r="F12" s="117"/>
      <c r="G12" s="70"/>
      <c r="H12" s="70"/>
      <c r="I12" s="70"/>
      <c r="J12" s="70"/>
      <c r="K12" s="70"/>
      <c r="L12" s="70"/>
      <c r="M12" s="70"/>
      <c r="N12" s="70"/>
      <c r="O12" s="70"/>
      <c r="P12" s="124" t="s">
        <v>216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2"/>
      <c r="AK12" s="126" t="s">
        <v>218</v>
      </c>
      <c r="AL12" s="127"/>
      <c r="AM12" s="127"/>
      <c r="AN12" s="127"/>
      <c r="AO12" s="37" t="s">
        <v>127</v>
      </c>
      <c r="AP12" s="127" t="s">
        <v>219</v>
      </c>
      <c r="AQ12" s="127"/>
      <c r="AR12" s="127"/>
      <c r="AS12" s="128"/>
      <c r="AT12" s="231"/>
    </row>
    <row r="13" spans="1:51" ht="15" customHeight="1">
      <c r="A13" s="77" t="s">
        <v>84</v>
      </c>
      <c r="B13" s="78"/>
      <c r="C13" s="138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32"/>
    </row>
    <row r="14" spans="1:51" ht="18" customHeight="1">
      <c r="A14" s="77"/>
      <c r="B14" s="78"/>
      <c r="C14" s="129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32"/>
    </row>
    <row r="15" spans="1:51" ht="15" customHeight="1">
      <c r="A15" s="121" t="s">
        <v>98</v>
      </c>
      <c r="B15" s="78"/>
      <c r="C15" s="111" t="s">
        <v>139</v>
      </c>
      <c r="D15" s="88"/>
      <c r="E15" s="112" t="s">
        <v>140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7" t="s">
        <v>7</v>
      </c>
      <c r="Q15" s="68"/>
      <c r="R15" s="86" t="s">
        <v>149</v>
      </c>
      <c r="S15" s="86"/>
      <c r="T15" s="86"/>
      <c r="U15" s="86"/>
      <c r="V15" s="27" t="s">
        <v>8</v>
      </c>
      <c r="W15" s="85" t="s">
        <v>151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5" t="s">
        <v>125</v>
      </c>
      <c r="AL15" s="123" t="s">
        <v>153</v>
      </c>
      <c r="AM15" s="123"/>
      <c r="AN15" s="123"/>
      <c r="AO15" s="123"/>
      <c r="AP15" s="123"/>
      <c r="AQ15" s="123"/>
      <c r="AR15" s="123"/>
      <c r="AS15" s="36" t="s">
        <v>126</v>
      </c>
      <c r="AT15" s="231">
        <v>49</v>
      </c>
    </row>
    <row r="16" spans="1:51" ht="18" customHeight="1">
      <c r="A16" s="77"/>
      <c r="B16" s="78"/>
      <c r="C16" s="114" t="s">
        <v>137</v>
      </c>
      <c r="D16" s="115"/>
      <c r="E16" s="116" t="s">
        <v>138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4" t="s">
        <v>152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2"/>
      <c r="AK16" s="126" t="s">
        <v>154</v>
      </c>
      <c r="AL16" s="127"/>
      <c r="AM16" s="127"/>
      <c r="AN16" s="127"/>
      <c r="AO16" s="37" t="s">
        <v>127</v>
      </c>
      <c r="AP16" s="127" t="s">
        <v>155</v>
      </c>
      <c r="AQ16" s="127"/>
      <c r="AR16" s="127"/>
      <c r="AS16" s="128"/>
      <c r="AT16" s="231"/>
    </row>
    <row r="17" spans="1:46">
      <c r="A17" s="77" t="s">
        <v>0</v>
      </c>
      <c r="B17" s="78"/>
      <c r="C17" s="133" t="str">
        <f>IF(P16="","",P16)</f>
        <v>松戸市河原塚211-160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7" t="s">
        <v>1</v>
      </c>
      <c r="B19" s="78"/>
      <c r="C19" s="133" t="str">
        <f>IF(AL15="","",AL15&amp;"-"&amp;AK16&amp;"-"&amp;AP16)</f>
        <v>090-9848-2869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7"/>
      <c r="B20" s="78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7" t="s">
        <v>85</v>
      </c>
      <c r="B21" s="78"/>
      <c r="C21" s="53">
        <v>90</v>
      </c>
      <c r="D21" s="54"/>
      <c r="E21" s="57">
        <v>9848</v>
      </c>
      <c r="F21" s="57"/>
      <c r="G21" s="57">
        <v>2869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" customHeight="1" thickBot="1">
      <c r="A23" s="119" t="s">
        <v>130</v>
      </c>
      <c r="B23" s="118" t="s">
        <v>86</v>
      </c>
      <c r="C23" s="134" t="s">
        <v>105</v>
      </c>
      <c r="D23" s="135"/>
      <c r="E23" s="136" t="s">
        <v>106</v>
      </c>
      <c r="F23" s="137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0" t="s">
        <v>99</v>
      </c>
      <c r="Q23" s="118"/>
      <c r="R23" s="118"/>
      <c r="S23" s="118"/>
      <c r="T23" s="20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20"/>
      <c r="B24" s="78"/>
      <c r="C24" s="145" t="s">
        <v>103</v>
      </c>
      <c r="D24" s="146"/>
      <c r="E24" s="147" t="s">
        <v>104</v>
      </c>
      <c r="F24" s="14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2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09" t="s">
        <v>213</v>
      </c>
      <c r="C25" s="111" t="s">
        <v>158</v>
      </c>
      <c r="D25" s="88"/>
      <c r="E25" s="112" t="s">
        <v>159</v>
      </c>
      <c r="F25" s="89"/>
      <c r="G25" s="93">
        <v>5</v>
      </c>
      <c r="H25" s="95"/>
      <c r="I25" s="93" t="s">
        <v>201</v>
      </c>
      <c r="J25" s="94"/>
      <c r="K25" s="94"/>
      <c r="L25" s="95"/>
      <c r="M25" s="93">
        <v>520465228</v>
      </c>
      <c r="N25" s="94"/>
      <c r="O25" s="95"/>
      <c r="P25" s="93">
        <v>144</v>
      </c>
      <c r="Q25" s="94"/>
      <c r="R25" s="94"/>
      <c r="S25" s="94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8"/>
      <c r="B26" s="110"/>
      <c r="C26" s="114" t="s">
        <v>156</v>
      </c>
      <c r="D26" s="115"/>
      <c r="E26" s="116" t="s">
        <v>157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181</v>
      </c>
      <c r="D27" s="88"/>
      <c r="E27" s="112" t="s">
        <v>182</v>
      </c>
      <c r="F27" s="89"/>
      <c r="G27" s="93">
        <v>5</v>
      </c>
      <c r="H27" s="95"/>
      <c r="I27" s="93" t="s">
        <v>202</v>
      </c>
      <c r="J27" s="94"/>
      <c r="K27" s="94"/>
      <c r="L27" s="95"/>
      <c r="M27" s="93">
        <v>525453077</v>
      </c>
      <c r="N27" s="94"/>
      <c r="O27" s="95"/>
      <c r="P27" s="93">
        <v>159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8"/>
      <c r="B28" s="110"/>
      <c r="C28" s="114" t="s">
        <v>160</v>
      </c>
      <c r="D28" s="115"/>
      <c r="E28" s="116" t="s">
        <v>161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183</v>
      </c>
      <c r="D29" s="88"/>
      <c r="E29" s="112" t="s">
        <v>184</v>
      </c>
      <c r="F29" s="89"/>
      <c r="G29" s="93">
        <v>5</v>
      </c>
      <c r="H29" s="95"/>
      <c r="I29" s="93" t="s">
        <v>202</v>
      </c>
      <c r="J29" s="94"/>
      <c r="K29" s="94"/>
      <c r="L29" s="95"/>
      <c r="M29" s="93">
        <v>523013471</v>
      </c>
      <c r="N29" s="94"/>
      <c r="O29" s="95"/>
      <c r="P29" s="93">
        <v>141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8"/>
      <c r="B30" s="110"/>
      <c r="C30" s="114" t="s">
        <v>162</v>
      </c>
      <c r="D30" s="115"/>
      <c r="E30" s="116" t="s">
        <v>163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185</v>
      </c>
      <c r="D31" s="88"/>
      <c r="E31" s="112" t="s">
        <v>186</v>
      </c>
      <c r="F31" s="89"/>
      <c r="G31" s="93">
        <v>5</v>
      </c>
      <c r="H31" s="95"/>
      <c r="I31" s="93" t="s">
        <v>203</v>
      </c>
      <c r="J31" s="94"/>
      <c r="K31" s="94"/>
      <c r="L31" s="95"/>
      <c r="M31" s="93">
        <v>523013464</v>
      </c>
      <c r="N31" s="94"/>
      <c r="O31" s="95"/>
      <c r="P31" s="93">
        <v>138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8"/>
      <c r="B32" s="110"/>
      <c r="C32" s="114" t="s">
        <v>164</v>
      </c>
      <c r="D32" s="115"/>
      <c r="E32" s="116" t="s">
        <v>165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187</v>
      </c>
      <c r="D33" s="88"/>
      <c r="E33" s="112" t="s">
        <v>188</v>
      </c>
      <c r="F33" s="89"/>
      <c r="G33" s="93">
        <v>5</v>
      </c>
      <c r="H33" s="95"/>
      <c r="I33" s="93" t="s">
        <v>204</v>
      </c>
      <c r="J33" s="94"/>
      <c r="K33" s="94"/>
      <c r="L33" s="95"/>
      <c r="M33" s="93">
        <v>522264324</v>
      </c>
      <c r="N33" s="94"/>
      <c r="O33" s="95"/>
      <c r="P33" s="93">
        <v>148</v>
      </c>
      <c r="Q33" s="94"/>
      <c r="R33" s="94"/>
      <c r="S33" s="94"/>
      <c r="T33" s="99"/>
      <c r="U33" s="1"/>
      <c r="V33" s="1"/>
      <c r="W33" s="1"/>
      <c r="X33" s="1"/>
      <c r="Y33" s="198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8"/>
      <c r="B34" s="110"/>
      <c r="C34" s="114" t="s">
        <v>166</v>
      </c>
      <c r="D34" s="115"/>
      <c r="E34" s="116" t="s">
        <v>167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199"/>
      <c r="Z34" s="151"/>
      <c r="AA34" s="151"/>
      <c r="AB34" s="151"/>
      <c r="AC34" s="151"/>
      <c r="AD34" s="151"/>
      <c r="AE34" s="151"/>
      <c r="AF34" s="151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187</v>
      </c>
      <c r="D35" s="88"/>
      <c r="E35" s="112" t="s">
        <v>189</v>
      </c>
      <c r="F35" s="89"/>
      <c r="G35" s="93">
        <v>5</v>
      </c>
      <c r="H35" s="95"/>
      <c r="I35" s="93" t="s">
        <v>204</v>
      </c>
      <c r="J35" s="94"/>
      <c r="K35" s="94"/>
      <c r="L35" s="95"/>
      <c r="M35" s="93">
        <v>524157952</v>
      </c>
      <c r="N35" s="94"/>
      <c r="O35" s="95"/>
      <c r="P35" s="93">
        <v>147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8"/>
      <c r="B36" s="110"/>
      <c r="C36" s="114" t="s">
        <v>166</v>
      </c>
      <c r="D36" s="115"/>
      <c r="E36" s="116" t="s">
        <v>168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190</v>
      </c>
      <c r="D37" s="88"/>
      <c r="E37" s="112" t="s">
        <v>191</v>
      </c>
      <c r="F37" s="89"/>
      <c r="G37" s="93">
        <v>5</v>
      </c>
      <c r="H37" s="95"/>
      <c r="I37" s="93" t="s">
        <v>205</v>
      </c>
      <c r="J37" s="94"/>
      <c r="K37" s="94"/>
      <c r="L37" s="95"/>
      <c r="M37" s="93">
        <v>525135904</v>
      </c>
      <c r="N37" s="94"/>
      <c r="O37" s="95"/>
      <c r="P37" s="93">
        <v>141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8"/>
      <c r="B38" s="110"/>
      <c r="C38" s="114" t="s">
        <v>169</v>
      </c>
      <c r="D38" s="115"/>
      <c r="E38" s="116" t="s">
        <v>170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192</v>
      </c>
      <c r="D39" s="88"/>
      <c r="E39" s="112" t="s">
        <v>193</v>
      </c>
      <c r="F39" s="89"/>
      <c r="G39" s="93">
        <v>4</v>
      </c>
      <c r="H39" s="95"/>
      <c r="I39" s="93" t="s">
        <v>206</v>
      </c>
      <c r="J39" s="94"/>
      <c r="K39" s="94"/>
      <c r="L39" s="95"/>
      <c r="M39" s="93">
        <v>522473108</v>
      </c>
      <c r="N39" s="94"/>
      <c r="O39" s="95"/>
      <c r="P39" s="93">
        <v>135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8"/>
      <c r="B40" s="110"/>
      <c r="C40" s="114" t="s">
        <v>171</v>
      </c>
      <c r="D40" s="115"/>
      <c r="E40" s="116" t="s">
        <v>172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194</v>
      </c>
      <c r="D41" s="88"/>
      <c r="E41" s="112" t="s">
        <v>195</v>
      </c>
      <c r="F41" s="89"/>
      <c r="G41" s="93">
        <v>4</v>
      </c>
      <c r="H41" s="95"/>
      <c r="I41" s="93" t="s">
        <v>201</v>
      </c>
      <c r="J41" s="94"/>
      <c r="K41" s="94"/>
      <c r="L41" s="95"/>
      <c r="M41" s="93">
        <v>524157969</v>
      </c>
      <c r="N41" s="94"/>
      <c r="O41" s="95"/>
      <c r="P41" s="93">
        <v>131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8"/>
      <c r="B42" s="110"/>
      <c r="C42" s="114" t="s">
        <v>173</v>
      </c>
      <c r="D42" s="115"/>
      <c r="E42" s="116" t="s">
        <v>174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196</v>
      </c>
      <c r="D43" s="88"/>
      <c r="E43" s="112" t="s">
        <v>197</v>
      </c>
      <c r="F43" s="89"/>
      <c r="G43" s="93">
        <v>3</v>
      </c>
      <c r="H43" s="95"/>
      <c r="I43" s="93" t="s">
        <v>207</v>
      </c>
      <c r="J43" s="94"/>
      <c r="K43" s="94"/>
      <c r="L43" s="95"/>
      <c r="M43" s="93">
        <v>524277803</v>
      </c>
      <c r="N43" s="94"/>
      <c r="O43" s="95"/>
      <c r="P43" s="93">
        <v>144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8"/>
      <c r="B44" s="110"/>
      <c r="C44" s="114" t="s">
        <v>175</v>
      </c>
      <c r="D44" s="115"/>
      <c r="E44" s="116" t="s">
        <v>176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143</v>
      </c>
      <c r="D45" s="88"/>
      <c r="E45" s="112" t="s">
        <v>198</v>
      </c>
      <c r="F45" s="89"/>
      <c r="G45" s="93">
        <v>2</v>
      </c>
      <c r="H45" s="95"/>
      <c r="I45" s="93" t="s">
        <v>208</v>
      </c>
      <c r="J45" s="94"/>
      <c r="K45" s="94"/>
      <c r="L45" s="95"/>
      <c r="M45" s="93">
        <v>525135928</v>
      </c>
      <c r="N45" s="94"/>
      <c r="O45" s="95"/>
      <c r="P45" s="93">
        <v>133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8"/>
      <c r="B46" s="110"/>
      <c r="C46" s="114" t="s">
        <v>177</v>
      </c>
      <c r="D46" s="115"/>
      <c r="E46" s="116" t="s">
        <v>178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199</v>
      </c>
      <c r="D47" s="88"/>
      <c r="E47" s="112" t="s">
        <v>200</v>
      </c>
      <c r="F47" s="89"/>
      <c r="G47" s="93">
        <v>2</v>
      </c>
      <c r="H47" s="95"/>
      <c r="I47" s="93" t="s">
        <v>207</v>
      </c>
      <c r="J47" s="94"/>
      <c r="K47" s="94"/>
      <c r="L47" s="95"/>
      <c r="M47" s="93">
        <v>525135911</v>
      </c>
      <c r="N47" s="94"/>
      <c r="O47" s="95"/>
      <c r="P47" s="93">
        <v>143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52"/>
      <c r="B48" s="153"/>
      <c r="C48" s="154" t="s">
        <v>179</v>
      </c>
      <c r="D48" s="155"/>
      <c r="E48" s="156" t="s">
        <v>180</v>
      </c>
      <c r="F48" s="157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3">
        <v>13</v>
      </c>
      <c r="B49" s="214"/>
      <c r="C49" s="216"/>
      <c r="D49" s="217"/>
      <c r="E49" s="217"/>
      <c r="F49" s="218"/>
      <c r="G49" s="205"/>
      <c r="H49" s="207"/>
      <c r="I49" s="205"/>
      <c r="J49" s="206"/>
      <c r="K49" s="206"/>
      <c r="L49" s="207"/>
      <c r="M49" s="205"/>
      <c r="N49" s="206"/>
      <c r="O49" s="207"/>
      <c r="P49" s="205"/>
      <c r="Q49" s="206"/>
      <c r="R49" s="206"/>
      <c r="S49" s="206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7"/>
      <c r="B50" s="215"/>
      <c r="C50" s="219"/>
      <c r="D50" s="220"/>
      <c r="E50" s="220"/>
      <c r="F50" s="221"/>
      <c r="G50" s="208"/>
      <c r="H50" s="210"/>
      <c r="I50" s="208"/>
      <c r="J50" s="209"/>
      <c r="K50" s="209"/>
      <c r="L50" s="210"/>
      <c r="M50" s="208"/>
      <c r="N50" s="209"/>
      <c r="O50" s="210"/>
      <c r="P50" s="208"/>
      <c r="Q50" s="209"/>
      <c r="R50" s="209"/>
      <c r="S50" s="209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214"/>
      <c r="C51" s="216"/>
      <c r="D51" s="217"/>
      <c r="E51" s="217"/>
      <c r="F51" s="218"/>
      <c r="G51" s="205"/>
      <c r="H51" s="207"/>
      <c r="I51" s="205"/>
      <c r="J51" s="206"/>
      <c r="K51" s="206"/>
      <c r="L51" s="207"/>
      <c r="M51" s="205"/>
      <c r="N51" s="206"/>
      <c r="O51" s="207"/>
      <c r="P51" s="205"/>
      <c r="Q51" s="206"/>
      <c r="R51" s="206"/>
      <c r="S51" s="206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7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2" t="s">
        <v>220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3">
        <f>LEN(A55)</f>
        <v>66</v>
      </c>
      <c r="W55" s="234"/>
      <c r="X55" s="234"/>
      <c r="Y55" s="234"/>
      <c r="Z55" s="234"/>
      <c r="AA55" s="234"/>
      <c r="AB55" s="234"/>
      <c r="AC55" s="234"/>
      <c r="AD55" s="234"/>
      <c r="AE55" s="234"/>
      <c r="AF55" s="23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topLeftCell="A7" workbookViewId="0">
      <selection activeCell="J5" sqref="J5:Q5"/>
    </sheetView>
  </sheetViews>
  <sheetFormatPr baseColWidth="12" defaultColWidth="8.83203125" defaultRowHeight="17" x14ac:dyDescent="0"/>
  <cols>
    <col min="1" max="1" width="11" style="3" customWidth="1"/>
    <col min="2" max="2" width="27" style="3" customWidth="1"/>
    <col min="3" max="16384" width="8.83203125" style="3"/>
  </cols>
  <sheetData>
    <row r="1" spans="1:41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12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堀川</v>
      </c>
      <c r="D16" s="13" t="str">
        <f>IF(入力!E8="","",入力!E8)</f>
        <v>勤</v>
      </c>
      <c r="E16" s="13" t="str">
        <f>IF(入力!C7="","",入力!C7)</f>
        <v>ホリカワ</v>
      </c>
      <c r="F16" s="13" t="str">
        <f>IF(入力!E7="","",入力!E7)</f>
        <v>ツトム</v>
      </c>
      <c r="G16" s="13">
        <f>IF(入力!G7="","",入力!G7)</f>
        <v>512395268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2254</v>
      </c>
      <c r="T16" s="13" t="str">
        <f>IF(入力!P8="","",入力!P8)</f>
        <v>松戸市河原塚211-160</v>
      </c>
      <c r="U16" s="13" t="str">
        <f>IF(入力!AL7="","",入力!AL7)</f>
        <v>090</v>
      </c>
      <c r="V16" s="13" t="str">
        <f>IF(入力!AK8="","",入力!AK8)</f>
        <v>9848</v>
      </c>
      <c r="W16" s="13" t="str">
        <f>IF(入力!AP8="","",入力!AP8)</f>
        <v>2869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尾園</v>
      </c>
      <c r="D17" s="13" t="str">
        <f>IF(入力!E10="","",入力!E10)</f>
        <v>勉</v>
      </c>
      <c r="E17" s="13" t="str">
        <f>IF(入力!C9="","",入力!C9)</f>
        <v>オゾノ</v>
      </c>
      <c r="F17" s="13" t="str">
        <f>IF(入力!E9="","",入力!E9)</f>
        <v>ツトム</v>
      </c>
      <c r="G17" s="13">
        <f>IF(入力!G9="","",入力!G9)</f>
        <v>525464134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2222</v>
      </c>
      <c r="T17" s="13" t="str">
        <f>IF(入力!P10="","",入力!P10)</f>
        <v>松戸市高塚新田444-3</v>
      </c>
      <c r="U17" s="13" t="str">
        <f>IF(入力!AL9="","",入力!AL9)</f>
        <v>090</v>
      </c>
      <c r="V17" s="13" t="str">
        <f>IF(入力!AK10="","",入力!AK10)</f>
        <v>2319</v>
      </c>
      <c r="W17" s="13" t="str">
        <f>IF(入力!AP10="","",入力!AP10)</f>
        <v>8041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入江</v>
      </c>
      <c r="D20" s="13" t="str">
        <f>IF(入力!E12="","",入力!E12)</f>
        <v>勝光</v>
      </c>
      <c r="E20" s="13" t="str">
        <f>IF(入力!C11="","",入力!C11)</f>
        <v>イリエ</v>
      </c>
      <c r="F20" s="13" t="str">
        <f>IF(入力!E11="","",入力!E11)</f>
        <v>マサミツ</v>
      </c>
      <c r="G20" s="13">
        <f>IF(入力!G11="","",入力!G11)</f>
        <v>508579672</v>
      </c>
      <c r="H20" s="13" t="str">
        <f>IF(入力!J11="","",入力!J11)</f>
        <v/>
      </c>
      <c r="I20" s="13">
        <f>IF(入力!M11="","",入力!M11)</f>
        <v>342433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0064</v>
      </c>
      <c r="T20" s="13" t="str">
        <f>IF(入力!P12="","",入力!P12)</f>
        <v>松戸市上本郷15-1</v>
      </c>
      <c r="U20" s="13" t="str">
        <f>IF(入力!AL11="","",入力!AL11)</f>
        <v>090</v>
      </c>
      <c r="V20" s="13" t="str">
        <f>IF(入力!AK12="","",入力!AK12)</f>
        <v>6033</v>
      </c>
      <c r="W20" s="13" t="str">
        <f>IF(入力!AP12="","",入力!AP12)</f>
        <v>5088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堀川</v>
      </c>
      <c r="D22" s="13" t="str">
        <f>IF(入力!E16="","",入力!E16)</f>
        <v>勤</v>
      </c>
      <c r="E22" s="13" t="str">
        <f>IF(入力!C15="","",入力!C15)</f>
        <v>ホリカワ</v>
      </c>
      <c r="F22" s="13" t="str">
        <f>IF(入力!E15="","",入力!E15)</f>
        <v>ツトム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9848</v>
      </c>
      <c r="P22" s="13">
        <f>IF(入力!G21="","",入力!G21)</f>
        <v>2869</v>
      </c>
      <c r="Q22" s="13"/>
      <c r="R22" s="13" t="str">
        <f>IF(入力!R15="","",入力!R15)</f>
        <v>270</v>
      </c>
      <c r="S22" s="13" t="str">
        <f>IF(入力!W15="","",入力!W15)</f>
        <v>2254</v>
      </c>
      <c r="T22" s="13" t="str">
        <f>IF(入力!P16="","",入力!P16)</f>
        <v>松戸市河原塚211-160</v>
      </c>
      <c r="U22" s="13" t="str">
        <f>IF(入力!AL15="","",入力!AL15)</f>
        <v>090</v>
      </c>
      <c r="V22" s="13" t="str">
        <f>IF(入力!AK16="","",入力!AK16)</f>
        <v>9848</v>
      </c>
      <c r="W22" s="13" t="str">
        <f>IF(入力!AP16="","",入力!AP16)</f>
        <v>2869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島岡</v>
      </c>
      <c r="D24" s="51" t="str">
        <f>VLOOKUP($B$51,$A$53:$F$352,4)</f>
        <v>蘭</v>
      </c>
      <c r="E24" s="51" t="str">
        <f>VLOOKUP($B$51,$A$53:$F$352,5)</f>
        <v>シマオカ</v>
      </c>
      <c r="F24" s="51" t="str">
        <f>VLOOKUP($B$51,$A$53:$F$352,6)</f>
        <v>ラン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8" thickBot="1">
      <c r="A50" s="17"/>
      <c r="B50" s="18"/>
    </row>
    <row r="51" spans="1:41" ht="1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島岡</v>
      </c>
      <c r="D53" s="13" t="str">
        <f>IF(入力!E26="","",入力!E26)</f>
        <v>蘭</v>
      </c>
      <c r="E53" s="13" t="str">
        <f>IF(入力!C25="","",入力!C25)</f>
        <v>シマオカ</v>
      </c>
      <c r="F53" s="13" t="str">
        <f>IF(入力!E25="","",入力!E25)</f>
        <v>ラン</v>
      </c>
      <c r="G53" s="13">
        <f>IF(入力!M25="","",入力!M25)</f>
        <v>520465228</v>
      </c>
      <c r="H53" s="13" t="str">
        <f>IF(入力!I25="","",入力!I25)</f>
        <v>松戸市立北部小学校</v>
      </c>
      <c r="I53" s="13">
        <f>IF(入力!G25="","",入力!G25)</f>
        <v>5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萩谷</v>
      </c>
      <c r="D54" s="13" t="str">
        <f>IF(入力!E28="","",入力!E28)</f>
        <v>菜生</v>
      </c>
      <c r="E54" s="13" t="str">
        <f>IF(入力!C27="","",入力!C27)</f>
        <v>ハギヤ</v>
      </c>
      <c r="F54" s="13" t="str">
        <f>IF(入力!E27="","",入力!E27)</f>
        <v>ナオ</v>
      </c>
      <c r="G54" s="13">
        <f>IF(入力!M27="","",入力!M27)</f>
        <v>525453077</v>
      </c>
      <c r="H54" s="13" t="str">
        <f>IF(入力!I27="","",入力!I27)</f>
        <v>松戸市立高木小学校</v>
      </c>
      <c r="I54" s="13">
        <f>IF(入力!G27="","",入力!G27)</f>
        <v>5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岡野</v>
      </c>
      <c r="D55" s="13" t="str">
        <f>IF(入力!E30="","",入力!E30)</f>
        <v>美律</v>
      </c>
      <c r="E55" s="13" t="str">
        <f>IF(入力!C29="","",入力!C29)</f>
        <v>オカノ</v>
      </c>
      <c r="F55" s="13" t="str">
        <f>IF(入力!E29="","",入力!E29)</f>
        <v>ミノリ</v>
      </c>
      <c r="G55" s="13">
        <f>IF(入力!M29="","",入力!M29)</f>
        <v>523013471</v>
      </c>
      <c r="H55" s="13" t="str">
        <f>IF(入力!I29="","",入力!I29)</f>
        <v>松戸市立高木小学校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山田</v>
      </c>
      <c r="D56" s="13" t="str">
        <f>IF(入力!E32="","",入力!E32)</f>
        <v>結愛</v>
      </c>
      <c r="E56" s="13" t="str">
        <f>IF(入力!C31="","",入力!C31)</f>
        <v>ヤマダ</v>
      </c>
      <c r="F56" s="13" t="str">
        <f>IF(入力!E31="","",入力!E31)</f>
        <v>ユア</v>
      </c>
      <c r="G56" s="13">
        <f>IF(入力!M31="","",入力!M31)</f>
        <v>523013464</v>
      </c>
      <c r="H56" s="13" t="str">
        <f>IF(入力!I31="","",入力!I31)</f>
        <v>松戸市立松飛台第二小学校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山本</v>
      </c>
      <c r="D57" s="13" t="str">
        <f>IF(入力!E34="","",入力!E34)</f>
        <v>唯菜</v>
      </c>
      <c r="E57" s="13" t="str">
        <f>IF(入力!C33="","",入力!C33)</f>
        <v>ヤマモト</v>
      </c>
      <c r="F57" s="13" t="str">
        <f>IF(入力!E33="","",入力!E33)</f>
        <v>ユイナ</v>
      </c>
      <c r="G57" s="13">
        <f>IF(入力!M33="","",入力!M33)</f>
        <v>522264324</v>
      </c>
      <c r="H57" s="13" t="str">
        <f>IF(入力!I33="","",入力!I33)</f>
        <v>松戸市立松ヶ丘小学校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彩恵</v>
      </c>
      <c r="E58" s="13" t="str">
        <f>IF(入力!C35="","",入力!C35)</f>
        <v>ヤマモト</v>
      </c>
      <c r="F58" s="13" t="str">
        <f>IF(入力!E35="","",入力!E35)</f>
        <v>サエ</v>
      </c>
      <c r="G58" s="13">
        <f>IF(入力!M35="","",入力!M35)</f>
        <v>524157952</v>
      </c>
      <c r="H58" s="13" t="str">
        <f>IF(入力!I35="","",入力!I35)</f>
        <v>松戸市立松ヶ丘小学校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丸山</v>
      </c>
      <c r="D59" s="13" t="str">
        <f>IF(入力!E38="","",入力!E38)</f>
        <v>詩乃</v>
      </c>
      <c r="E59" s="13" t="str">
        <f>IF(入力!C37="","",入力!C37)</f>
        <v>マルヤマ</v>
      </c>
      <c r="F59" s="13" t="str">
        <f>IF(入力!E37="","",入力!E37)</f>
        <v>シノ</v>
      </c>
      <c r="G59" s="13">
        <f>IF(入力!M37="","",入力!M37)</f>
        <v>525135904</v>
      </c>
      <c r="H59" s="13" t="str">
        <f>IF(入力!I37="","",入力!I37)</f>
        <v>流山市立南流山小学校</v>
      </c>
      <c r="I59" s="13">
        <f>IF(入力!G37="","",入力!G37)</f>
        <v>5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戸張</v>
      </c>
      <c r="D60" s="13" t="str">
        <f>IF(入力!E40="","",入力!E40)</f>
        <v>穂風</v>
      </c>
      <c r="E60" s="13" t="str">
        <f>IF(入力!C39="","",入力!C39)</f>
        <v>トバリ</v>
      </c>
      <c r="F60" s="13" t="str">
        <f>IF(入力!E39="","",入力!E39)</f>
        <v>ホノカ</v>
      </c>
      <c r="G60" s="13">
        <f>IF(入力!M39="","",入力!M39)</f>
        <v>522473108</v>
      </c>
      <c r="H60" s="13" t="str">
        <f>IF(入力!I39="","",入力!I39)</f>
        <v>松戸市立古ヶ崎小学校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河野</v>
      </c>
      <c r="D61" s="13" t="str">
        <f>IF(入力!E42="","",入力!E42)</f>
        <v>千里</v>
      </c>
      <c r="E61" s="13" t="str">
        <f>IF(入力!C41="","",入力!C41)</f>
        <v>コウノ</v>
      </c>
      <c r="F61" s="13" t="str">
        <f>IF(入力!E41="","",入力!E41)</f>
        <v>チサト</v>
      </c>
      <c r="G61" s="13">
        <f>IF(入力!M41="","",入力!M41)</f>
        <v>524157969</v>
      </c>
      <c r="H61" s="13" t="str">
        <f>IF(入力!I41="","",入力!I41)</f>
        <v>松戸市立北部小学校</v>
      </c>
      <c r="I61" s="13">
        <f>IF(入力!G41="","",入力!G41)</f>
        <v>4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塩野</v>
      </c>
      <c r="D62" s="13" t="str">
        <f>IF(入力!E44="","",入力!E44)</f>
        <v>咲</v>
      </c>
      <c r="E62" s="13" t="str">
        <f>IF(入力!C43="","",入力!C43)</f>
        <v>シオノ</v>
      </c>
      <c r="F62" s="13" t="str">
        <f>IF(入力!E43="","",入力!E43)</f>
        <v>サキ</v>
      </c>
      <c r="G62" s="13">
        <f>IF(入力!M43="","",入力!M43)</f>
        <v>524277803</v>
      </c>
      <c r="H62" s="13" t="str">
        <f>IF(入力!I43="","",入力!I43)</f>
        <v>松戸市立東松戸小学校</v>
      </c>
      <c r="I62" s="13">
        <f>IF(入力!G43="","",入力!G43)</f>
        <v>3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尾園</v>
      </c>
      <c r="D63" s="13" t="str">
        <f>IF(入力!E46="","",入力!E46)</f>
        <v>千重美</v>
      </c>
      <c r="E63" s="13" t="str">
        <f>IF(入力!C45="","",入力!C45)</f>
        <v>オゾノ</v>
      </c>
      <c r="F63" s="13" t="str">
        <f>IF(入力!E45="","",入力!E45)</f>
        <v>チエミ</v>
      </c>
      <c r="G63" s="13">
        <f>IF(入力!M45="","",入力!M45)</f>
        <v>525135928</v>
      </c>
      <c r="H63" s="13" t="str">
        <f>IF(入力!I45="","",入力!I45)</f>
        <v>松戸市立東部小学校</v>
      </c>
      <c r="I63" s="13">
        <f>IF(入力!G45="","",入力!G45)</f>
        <v>2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葛西</v>
      </c>
      <c r="D64" s="13" t="str">
        <f>IF(入力!E48="","",入力!E48)</f>
        <v>華子</v>
      </c>
      <c r="E64" s="13" t="str">
        <f>IF(入力!C47="","",入力!C47)</f>
        <v>カサイ</v>
      </c>
      <c r="F64" s="13" t="str">
        <f>IF(入力!E47="","",入力!E47)</f>
        <v>ハナコ</v>
      </c>
      <c r="G64" s="13">
        <f>IF(入力!M47="","",入力!M47)</f>
        <v>525135911</v>
      </c>
      <c r="H64" s="13" t="str">
        <f>IF(入力!I47="","",入力!I47)</f>
        <v>松戸市立東松戸小学校</v>
      </c>
      <c r="I64" s="13">
        <f>IF(入力!G47="","",入力!G47)</f>
        <v>2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2016-05-09T15:17:35Z</cp:lastPrinted>
  <dcterms:created xsi:type="dcterms:W3CDTF">2014-04-05T09:56:00Z</dcterms:created>
  <dcterms:modified xsi:type="dcterms:W3CDTF">2025-01-21T12:56:28Z</dcterms:modified>
</cp:coreProperties>
</file>