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0100839\Desktop\MM_VBC\公式大会関連\県小連\2025年度新人戦\"/>
    </mc:Choice>
  </mc:AlternateContent>
  <xr:revisionPtr revIDLastSave="0" documentId="13_ncr:1_{234A5D14-8159-43AC-9D0C-A31BD57FB9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<sst xmlns="http://schemas.openxmlformats.org/spreadsheetml/2006/main" count="283" uniqueCount="222">
  <si>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</si>
  <si>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</si>
  <si>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</si>
  <si>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</si>
  <si>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</si>
  <si>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</si>
  <si>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</si>
  <si>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</si>
  <si>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</si>
  <si>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</si>
  <si>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</si>
  <si>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</si>
  <si>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</si>
  <si>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</si>
  <si>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</si>
  <si>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</si>
  <si>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</si>
  <si>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</si>
  <si>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</si>
  <si>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</si>
  <si>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</si>
  <si>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</si>
  <si>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</si>
  <si>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</si>
  <si>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</si>
  <si>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</si>
  <si>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</si>
  <si>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</si>
  <si>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</si>
  <si>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</si>
  <si>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</si>
  <si>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</si>
  <si>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</si>
  <si>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</si>
  <si>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</si>
  <si>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</si>
  <si>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</si>
  <si>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</si>
  <si>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</si>
  <si>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</si>
  <si>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</si>
  <si>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</si>
  <si>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</si>
  <si>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</si>
  <si>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</si>
  <si>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</si>
  <si>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</si>
  <si>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</si>
  <si>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</si>
  <si>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</si>
  <si>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</si>
  <si>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</si>
  <si>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</si>
  <si>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</si>
  <si>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</si>
  <si>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</si>
  <si>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</si>
  <si>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</si>
  <si>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</si>
  <si>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</si>
  <si>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</si>
  <si>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</si>
  <si>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</si>
  <si>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</si>
  <si>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</si>
  <si>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</si>
  <si>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</si>
  <si>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</si>
  <si>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</si>
  <si>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</si>
  <si>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</si>
  <si>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</si>
  <si>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</si>
  <si>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</si>
  <si>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</si>
  <si>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</si>
  <si>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</si>
  <si>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</si>
  <si>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</si>
  <si>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</si>
  <si>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</si>
  <si>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</si>
  <si>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</si>
  <si>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</si>
  <si>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</si>
  <si>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</si>
  <si>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</si>
  <si>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</si>
  <si>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</si>
  <si>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</si>
  <si>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</si>
  <si>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</si>
  <si>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</si>
  <si>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</si>
  <si>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</si>
  <si>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</si>
  <si>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</si>
  <si>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</si>
  <si>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</si>
  <si>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</si>
  <si>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</si>
  <si>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</si>
  <si>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</si>
  <si>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</si>
  <si>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</si>
  <si>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</si>
  <si>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</si>
  <si>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</si>
  <si>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</si>
  <si>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</si>
  <si>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</si>
  <si>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</si>
  <si>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</si>
  <si>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</si>
  <si>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</si>
  <si>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</si>
  <si>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</si>
  <si>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</si>
  <si>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</si>
  <si>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</si>
  <si>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</si>
  <si>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</si>
  <si>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</si>
  <si>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</si>
  <si>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</si>
  <si>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</si>
  <si>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</si>
  <si>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</si>
  <si>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</si>
  <si>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</si>
  <si>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</si>
  <si>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松戸ミライズバレーボールクラブ</t>
    <rPh sb="0" eb="2">
      <t>マツド</t>
    </rPh>
    <phoneticPr fontId="2"/>
  </si>
  <si>
    <t>マツドミライズバレーボールクラブ</t>
    <phoneticPr fontId="2"/>
  </si>
  <si>
    <t>松戸市</t>
    <rPh sb="0" eb="3">
      <t>マツドシ</t>
    </rPh>
    <phoneticPr fontId="2"/>
  </si>
  <si>
    <t>京成松戸</t>
    <rPh sb="0" eb="2">
      <t>ケイセイ</t>
    </rPh>
    <rPh sb="2" eb="4">
      <t>マツド</t>
    </rPh>
    <phoneticPr fontId="2"/>
  </si>
  <si>
    <t>上本郷</t>
    <rPh sb="0" eb="3">
      <t>カミホンゴウ</t>
    </rPh>
    <phoneticPr fontId="2"/>
  </si>
  <si>
    <t>ホリカワ</t>
    <phoneticPr fontId="2"/>
  </si>
  <si>
    <t>ツトム</t>
    <phoneticPr fontId="2"/>
  </si>
  <si>
    <t>270</t>
  </si>
  <si>
    <t>2254</t>
  </si>
  <si>
    <t>090</t>
    <phoneticPr fontId="2"/>
  </si>
  <si>
    <t>堀川</t>
    <rPh sb="0" eb="2">
      <t>ホリカワ</t>
    </rPh>
    <phoneticPr fontId="2"/>
  </si>
  <si>
    <t>勤</t>
    <rPh sb="0" eb="1">
      <t>ツトム</t>
    </rPh>
    <phoneticPr fontId="2"/>
  </si>
  <si>
    <t>松戸市河原塚211-160</t>
    <rPh sb="0" eb="3">
      <t>マツドシ</t>
    </rPh>
    <rPh sb="3" eb="6">
      <t>カワラヅカ</t>
    </rPh>
    <phoneticPr fontId="2"/>
  </si>
  <si>
    <t>9848</t>
    <phoneticPr fontId="2"/>
  </si>
  <si>
    <t>2869</t>
    <phoneticPr fontId="2"/>
  </si>
  <si>
    <t>イリエ</t>
    <phoneticPr fontId="2"/>
  </si>
  <si>
    <t>マサミツ</t>
    <phoneticPr fontId="2"/>
  </si>
  <si>
    <t>271</t>
    <phoneticPr fontId="2"/>
  </si>
  <si>
    <t>0064</t>
    <phoneticPr fontId="2"/>
  </si>
  <si>
    <t>入江</t>
    <rPh sb="0" eb="2">
      <t>イリエ</t>
    </rPh>
    <phoneticPr fontId="2"/>
  </si>
  <si>
    <t>勝光</t>
    <rPh sb="0" eb="1">
      <t>カツ</t>
    </rPh>
    <rPh sb="1" eb="2">
      <t>ヒカリ</t>
    </rPh>
    <phoneticPr fontId="2"/>
  </si>
  <si>
    <t>松戸市上本郷15-1</t>
    <rPh sb="0" eb="3">
      <t>マツドシ</t>
    </rPh>
    <rPh sb="3" eb="6">
      <t>カミホンゴウ</t>
    </rPh>
    <phoneticPr fontId="2"/>
  </si>
  <si>
    <t>6033</t>
    <phoneticPr fontId="2"/>
  </si>
  <si>
    <t>5088</t>
    <phoneticPr fontId="2"/>
  </si>
  <si>
    <t>酒井</t>
    <rPh sb="0" eb="2">
      <t>サカイ</t>
    </rPh>
    <phoneticPr fontId="2"/>
  </si>
  <si>
    <t>幸二</t>
    <rPh sb="0" eb="2">
      <t>コウジ</t>
    </rPh>
    <phoneticPr fontId="2"/>
  </si>
  <si>
    <t>サカイ</t>
    <phoneticPr fontId="2"/>
  </si>
  <si>
    <t>コウジ</t>
    <phoneticPr fontId="2"/>
  </si>
  <si>
    <t>273</t>
    <phoneticPr fontId="2"/>
  </si>
  <si>
    <t>0113</t>
    <phoneticPr fontId="2"/>
  </si>
  <si>
    <t>千葉県鎌ケ谷市道野辺中央4-9-1</t>
    <rPh sb="0" eb="3">
      <t>チバケン</t>
    </rPh>
    <rPh sb="3" eb="7">
      <t>カマガヤシ</t>
    </rPh>
    <rPh sb="7" eb="12">
      <t>ミチノベチュウオウ</t>
    </rPh>
    <phoneticPr fontId="2"/>
  </si>
  <si>
    <t>ホリカワ</t>
  </si>
  <si>
    <t>ツトム</t>
  </si>
  <si>
    <t>090-9848-2869</t>
    <phoneticPr fontId="2"/>
  </si>
  <si>
    <t>トバリ</t>
  </si>
  <si>
    <t>ホノカ</t>
  </si>
  <si>
    <t>松戸市立古ヶ崎小学校</t>
  </si>
  <si>
    <t>戸張</t>
  </si>
  <si>
    <t>穂風</t>
  </si>
  <si>
    <t>スズキ</t>
  </si>
  <si>
    <t>サヤカ</t>
  </si>
  <si>
    <t>松戸市立八ヶ崎小学校</t>
    <rPh sb="0" eb="3">
      <t>マツドシ</t>
    </rPh>
    <rPh sb="3" eb="4">
      <t>リツ</t>
    </rPh>
    <rPh sb="4" eb="7">
      <t>ハチガサキ</t>
    </rPh>
    <rPh sb="7" eb="10">
      <t>ショウガッコウ</t>
    </rPh>
    <phoneticPr fontId="2"/>
  </si>
  <si>
    <t>鈴木</t>
    <rPh sb="0" eb="2">
      <t>スズキ</t>
    </rPh>
    <phoneticPr fontId="1"/>
  </si>
  <si>
    <t>彩加</t>
  </si>
  <si>
    <t>ニシオ</t>
  </si>
  <si>
    <t>ユイナ</t>
  </si>
  <si>
    <t>西尾</t>
    <rPh sb="0" eb="2">
      <t>ニシオ</t>
    </rPh>
    <phoneticPr fontId="1"/>
  </si>
  <si>
    <t>優奈</t>
  </si>
  <si>
    <t>ネヅ</t>
  </si>
  <si>
    <t>アヤノ</t>
  </si>
  <si>
    <t>柏市立光ヶ丘小学校</t>
    <rPh sb="0" eb="2">
      <t>カシワシ</t>
    </rPh>
    <rPh sb="2" eb="3">
      <t>リツ</t>
    </rPh>
    <rPh sb="3" eb="4">
      <t>ヒカリ</t>
    </rPh>
    <rPh sb="5" eb="6">
      <t>オカ</t>
    </rPh>
    <rPh sb="6" eb="9">
      <t>ショウガッコウ</t>
    </rPh>
    <phoneticPr fontId="2"/>
  </si>
  <si>
    <t>根津</t>
  </si>
  <si>
    <t>絢乃</t>
  </si>
  <si>
    <t>カトウ</t>
  </si>
  <si>
    <t>リコ</t>
  </si>
  <si>
    <t>松戸市立上本郷小学校</t>
    <rPh sb="0" eb="4">
      <t>マツドシリツ</t>
    </rPh>
    <rPh sb="4" eb="7">
      <t>カミホンゴウ</t>
    </rPh>
    <rPh sb="7" eb="10">
      <t>ショウガッコウ</t>
    </rPh>
    <phoneticPr fontId="2"/>
  </si>
  <si>
    <t>加藤</t>
    <rPh sb="0" eb="2">
      <t>カトウ</t>
    </rPh>
    <phoneticPr fontId="2"/>
  </si>
  <si>
    <t>璃子</t>
  </si>
  <si>
    <t>鈴木</t>
    <rPh sb="0" eb="2">
      <t>スズキ</t>
    </rPh>
    <phoneticPr fontId="2"/>
  </si>
  <si>
    <t>結菜</t>
  </si>
  <si>
    <t>①</t>
    <phoneticPr fontId="2"/>
  </si>
  <si>
    <t>090</t>
    <phoneticPr fontId="2"/>
  </si>
  <si>
    <t>7815</t>
    <phoneticPr fontId="2"/>
  </si>
  <si>
    <t>6975</t>
    <phoneticPr fontId="2"/>
  </si>
  <si>
    <t>丸山</t>
    <phoneticPr fontId="2"/>
  </si>
  <si>
    <t>乃蒼</t>
    <phoneticPr fontId="2"/>
  </si>
  <si>
    <t>マルヤマ</t>
    <phoneticPr fontId="2"/>
  </si>
  <si>
    <t>ノア</t>
    <phoneticPr fontId="2"/>
  </si>
  <si>
    <t>流山市立南流山小学校</t>
    <rPh sb="0" eb="10">
      <t>ナガレヤマシリツミナミナガレヤマショウガッコウ</t>
    </rPh>
    <phoneticPr fontId="2"/>
  </si>
  <si>
    <t>芳賀</t>
    <phoneticPr fontId="2"/>
  </si>
  <si>
    <r>
      <t xml:space="preserve"> </t>
    </r>
    <r>
      <rPr>
        <sz val="11"/>
        <color rgb="FF000000"/>
        <rFont val="ＭＳ Ｐゴシック"/>
        <family val="2"/>
        <charset val="128"/>
      </rPr>
      <t>このか</t>
    </r>
    <phoneticPr fontId="2"/>
  </si>
  <si>
    <t>ハガ</t>
    <phoneticPr fontId="2"/>
  </si>
  <si>
    <t>コノカ</t>
    <phoneticPr fontId="2"/>
  </si>
  <si>
    <t>松戸市立柿木台小学校</t>
    <rPh sb="0" eb="7">
      <t>マツドシリツカキノキダイ</t>
    </rPh>
    <rPh sb="7" eb="10">
      <t>ショウガッコウ</t>
    </rPh>
    <phoneticPr fontId="2"/>
  </si>
  <si>
    <t>三浦</t>
    <phoneticPr fontId="2"/>
  </si>
  <si>
    <t>帆奈</t>
    <phoneticPr fontId="2"/>
  </si>
  <si>
    <t>ミウラ</t>
    <phoneticPr fontId="2"/>
  </si>
  <si>
    <t>ハンナ</t>
    <phoneticPr fontId="2"/>
  </si>
  <si>
    <t>松戸市立馬橋北小学校</t>
    <phoneticPr fontId="2"/>
  </si>
  <si>
    <t>江橋</t>
    <rPh sb="0" eb="2">
      <t>エバシ</t>
    </rPh>
    <phoneticPr fontId="2"/>
  </si>
  <si>
    <t>さくら</t>
    <phoneticPr fontId="2"/>
  </si>
  <si>
    <t>エバシ</t>
    <phoneticPr fontId="2"/>
  </si>
  <si>
    <t>サクラ</t>
    <phoneticPr fontId="2"/>
  </si>
  <si>
    <t>松戸市立松が丘小学校</t>
    <rPh sb="0" eb="3">
      <t>マツドシ</t>
    </rPh>
    <rPh sb="3" eb="4">
      <t>リツ</t>
    </rPh>
    <rPh sb="4" eb="10">
      <t>マツガオカショウガッコウ</t>
    </rPh>
    <phoneticPr fontId="2"/>
  </si>
  <si>
    <t>原田</t>
    <rPh sb="0" eb="2">
      <t>ハラダ</t>
    </rPh>
    <phoneticPr fontId="2"/>
  </si>
  <si>
    <t>舜</t>
    <rPh sb="0" eb="1">
      <t>シュン</t>
    </rPh>
    <phoneticPr fontId="2"/>
  </si>
  <si>
    <t>ハラダ</t>
    <phoneticPr fontId="2"/>
  </si>
  <si>
    <t>アマネ</t>
    <phoneticPr fontId="2"/>
  </si>
  <si>
    <t>松戸市立六実小学校</t>
    <rPh sb="0" eb="3">
      <t>マツドシ</t>
    </rPh>
    <rPh sb="3" eb="4">
      <t>リツ</t>
    </rPh>
    <rPh sb="4" eb="6">
      <t>ムツミ</t>
    </rPh>
    <rPh sb="6" eb="9">
      <t>ショウガッコウ</t>
    </rPh>
    <phoneticPr fontId="2"/>
  </si>
  <si>
    <t>ユウナ</t>
    <phoneticPr fontId="2"/>
  </si>
  <si>
    <t>経験の浅いメンバーのチームですが一生懸命ボールを追いかけ仲間に繋げます！</t>
    <rPh sb="0" eb="2">
      <t>ケイケン</t>
    </rPh>
    <rPh sb="3" eb="4">
      <t>アサ</t>
    </rPh>
    <rPh sb="16" eb="20">
      <t>イッショウケンメイ</t>
    </rPh>
    <rPh sb="24" eb="25">
      <t>オ</t>
    </rPh>
    <rPh sb="28" eb="30">
      <t>ナカマ</t>
    </rPh>
    <rPh sb="31" eb="32">
      <t>ツナ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</si>
</sst>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0_ &quot;冊&quot;"/>
    <numFmt numFmtId="178" formatCode="000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19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4" fillId="0" borderId="77" xfId="0" applyFont="1" applyBorder="1" applyAlignment="1" applyProtection="1">
      <alignment horizontal="center" vertical="center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178" fontId="7" fillId="0" borderId="4" xfId="0" applyNumberFormat="1" applyFont="1" applyBorder="1" applyAlignment="1" applyProtection="1">
      <alignment horizontal="center" vertical="center"/>
      <protection locked="0"/>
    </xf>
    <xf numFmtId="178" fontId="7" fillId="0" borderId="1" xfId="0" applyNumberFormat="1" applyFont="1" applyBorder="1" applyAlignment="1" applyProtection="1">
      <alignment horizontal="center" vertical="center"/>
      <protection locked="0"/>
    </xf>
    <xf numFmtId="178" fontId="7" fillId="0" borderId="28" xfId="0" applyNumberFormat="1" applyFont="1" applyBorder="1" applyAlignment="1" applyProtection="1">
      <alignment horizontal="center" vertical="center"/>
      <protection locked="0"/>
    </xf>
    <xf numFmtId="178" fontId="7" fillId="0" borderId="2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B68F9CD4-C84F-4A86-88D8-B4ED8B3AC2C8}"/>
            </a:ext>
          </a:extLst>
        </xdr:cNvPr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B32BF5C9-7924-4A11-8E74-D2E3E2EA467B}"/>
            </a:ext>
          </a:extLst>
        </xdr:cNvPr>
        <xdr:cNvSpPr txBox="1">
          <a:spLocks noChangeArrowheads="1"/>
        </xdr:cNvSpPr>
      </xdr:nvSpPr>
      <xdr:spPr bwMode="auto">
        <a:xfrm>
          <a:off x="990917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4" name="Text Box 20">
          <a:extLst>
            <a:ext uri="{FF2B5EF4-FFF2-40B4-BE49-F238E27FC236}">
              <a16:creationId xmlns:a16="http://schemas.microsoft.com/office/drawing/2014/main" id="{139436F1-D9B4-4489-AB7A-DBC0288AA8E3}"/>
            </a:ext>
          </a:extLst>
        </xdr:cNvPr>
        <xdr:cNvSpPr txBox="1">
          <a:spLocks noChangeArrowheads="1"/>
        </xdr:cNvSpPr>
      </xdr:nvSpPr>
      <xdr:spPr bwMode="auto">
        <a:xfrm>
          <a:off x="1812925" y="4587875"/>
          <a:ext cx="190500" cy="184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5" name="Text Box 21">
          <a:extLst>
            <a:ext uri="{FF2B5EF4-FFF2-40B4-BE49-F238E27FC236}">
              <a16:creationId xmlns:a16="http://schemas.microsoft.com/office/drawing/2014/main" id="{E2F7D34F-A8F4-46E7-A6C7-FA59B74EFA74}"/>
            </a:ext>
          </a:extLst>
        </xdr:cNvPr>
        <xdr:cNvSpPr txBox="1">
          <a:spLocks noChangeArrowheads="1"/>
        </xdr:cNvSpPr>
      </xdr:nvSpPr>
      <xdr:spPr bwMode="auto">
        <a:xfrm>
          <a:off x="2841625" y="4587875"/>
          <a:ext cx="180975" cy="184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6" name="Text Box 20">
          <a:extLst>
            <a:ext uri="{FF2B5EF4-FFF2-40B4-BE49-F238E27FC236}">
              <a16:creationId xmlns:a16="http://schemas.microsoft.com/office/drawing/2014/main" id="{F8E664C2-B5A0-49C6-832A-481696C7B887}"/>
            </a:ext>
          </a:extLst>
        </xdr:cNvPr>
        <xdr:cNvSpPr txBox="1">
          <a:spLocks noChangeArrowheads="1"/>
        </xdr:cNvSpPr>
      </xdr:nvSpPr>
      <xdr:spPr bwMode="auto">
        <a:xfrm>
          <a:off x="1812925" y="4587875"/>
          <a:ext cx="190500" cy="184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7" name="Text Box 21">
          <a:extLst>
            <a:ext uri="{FF2B5EF4-FFF2-40B4-BE49-F238E27FC236}">
              <a16:creationId xmlns:a16="http://schemas.microsoft.com/office/drawing/2014/main" id="{F4447221-DA40-4403-849E-4A826E942ED3}"/>
            </a:ext>
          </a:extLst>
        </xdr:cNvPr>
        <xdr:cNvSpPr txBox="1">
          <a:spLocks noChangeArrowheads="1"/>
        </xdr:cNvSpPr>
      </xdr:nvSpPr>
      <xdr:spPr bwMode="auto">
        <a:xfrm>
          <a:off x="2841625" y="4587875"/>
          <a:ext cx="180975" cy="184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01BB58C1-6448-45AF-9017-7C7727ECE624}"/>
            </a:ext>
          </a:extLst>
        </xdr:cNvPr>
        <xdr:cNvSpPr txBox="1">
          <a:spLocks noChangeArrowheads="1"/>
        </xdr:cNvSpPr>
      </xdr:nvSpPr>
      <xdr:spPr bwMode="auto">
        <a:xfrm>
          <a:off x="1812925" y="4587875"/>
          <a:ext cx="190500" cy="184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9" name="Text Box 21">
          <a:extLst>
            <a:ext uri="{FF2B5EF4-FFF2-40B4-BE49-F238E27FC236}">
              <a16:creationId xmlns:a16="http://schemas.microsoft.com/office/drawing/2014/main" id="{AC15FA1C-2570-49DF-BB9A-0968A05DB818}"/>
            </a:ext>
          </a:extLst>
        </xdr:cNvPr>
        <xdr:cNvSpPr txBox="1">
          <a:spLocks noChangeArrowheads="1"/>
        </xdr:cNvSpPr>
      </xdr:nvSpPr>
      <xdr:spPr bwMode="auto">
        <a:xfrm>
          <a:off x="2841625" y="4587875"/>
          <a:ext cx="180975" cy="184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4" zoomScaleNormal="100" workbookViewId="0">
      <selection activeCell="Y20" sqref="Y20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30" t="s">
        <v>114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</row>
    <row r="2" spans="1:51" ht="14.5" customHeight="1">
      <c r="A2" s="116" t="s">
        <v>120</v>
      </c>
      <c r="B2" s="117"/>
      <c r="C2" s="118" t="s">
        <v>132</v>
      </c>
      <c r="D2" s="119"/>
      <c r="E2" s="119"/>
      <c r="F2" s="119"/>
      <c r="G2" s="119"/>
      <c r="H2" s="119"/>
      <c r="I2" s="120"/>
      <c r="J2" s="90" t="s">
        <v>118</v>
      </c>
      <c r="K2" s="235"/>
      <c r="L2" s="235"/>
      <c r="M2" s="235"/>
      <c r="N2" s="235"/>
      <c r="O2" s="236"/>
      <c r="P2" s="90" t="s">
        <v>96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100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21" t="s">
        <v>121</v>
      </c>
      <c r="B3" s="122"/>
      <c r="C3" s="123" t="s">
        <v>131</v>
      </c>
      <c r="D3" s="124"/>
      <c r="E3" s="124"/>
      <c r="F3" s="124"/>
      <c r="G3" s="124"/>
      <c r="H3" s="124"/>
      <c r="I3" s="125"/>
      <c r="J3" s="232" t="s">
        <v>90</v>
      </c>
      <c r="K3" s="233"/>
      <c r="L3" s="233"/>
      <c r="M3" s="233"/>
      <c r="N3" s="233"/>
      <c r="O3" s="234"/>
      <c r="P3" s="92" t="s">
        <v>133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54" t="s">
        <v>109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244" t="s">
        <v>122</v>
      </c>
      <c r="B4" s="245"/>
      <c r="C4" s="237">
        <v>433698727</v>
      </c>
      <c r="D4" s="238"/>
      <c r="E4" s="238"/>
      <c r="F4" s="238"/>
      <c r="G4" s="238"/>
      <c r="H4" s="238"/>
      <c r="I4" s="239"/>
      <c r="J4" s="248" t="s">
        <v>116</v>
      </c>
      <c r="K4" s="249"/>
      <c r="L4" s="249"/>
      <c r="M4" s="249"/>
      <c r="N4" s="249"/>
      <c r="O4" s="250"/>
      <c r="P4" s="173" t="s">
        <v>93</v>
      </c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48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46" t="s">
        <v>115</v>
      </c>
      <c r="B5" s="247"/>
      <c r="C5" s="240"/>
      <c r="D5" s="241"/>
      <c r="E5" s="241"/>
      <c r="F5" s="241"/>
      <c r="G5" s="241"/>
      <c r="H5" s="241"/>
      <c r="I5" s="242"/>
      <c r="J5" s="205">
        <v>21005</v>
      </c>
      <c r="K5" s="205"/>
      <c r="L5" s="205"/>
      <c r="M5" s="205"/>
      <c r="N5" s="205"/>
      <c r="O5" s="205"/>
      <c r="P5" s="174" t="s">
        <v>134</v>
      </c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4" t="s">
        <v>135</v>
      </c>
      <c r="AF5" s="175"/>
      <c r="AG5" s="175"/>
      <c r="AH5" s="175"/>
      <c r="AI5" s="175"/>
      <c r="AJ5" s="175"/>
      <c r="AK5" s="176"/>
      <c r="AL5" s="176"/>
      <c r="AM5" s="176"/>
      <c r="AN5" s="176"/>
      <c r="AO5" s="176"/>
      <c r="AP5" s="176"/>
      <c r="AQ5" s="176"/>
      <c r="AR5" s="176"/>
      <c r="AS5" s="177"/>
      <c r="AT5" s="33"/>
      <c r="AV5" s="22" t="s">
        <v>92</v>
      </c>
      <c r="AW5" t="s">
        <v>117</v>
      </c>
    </row>
    <row r="6" spans="1:51" ht="22.5" customHeight="1">
      <c r="A6" s="72" t="s">
        <v>79</v>
      </c>
      <c r="B6" s="138"/>
      <c r="C6" s="141" t="s">
        <v>106</v>
      </c>
      <c r="D6" s="142"/>
      <c r="E6" s="143" t="s">
        <v>107</v>
      </c>
      <c r="F6" s="144"/>
      <c r="G6" s="206" t="s">
        <v>80</v>
      </c>
      <c r="H6" s="206"/>
      <c r="I6" s="206"/>
      <c r="J6" s="206" t="s">
        <v>2</v>
      </c>
      <c r="K6" s="206"/>
      <c r="L6" s="206"/>
      <c r="M6" s="206" t="s">
        <v>3</v>
      </c>
      <c r="N6" s="206"/>
      <c r="O6" s="206"/>
      <c r="P6" s="148" t="s">
        <v>94</v>
      </c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53" t="s">
        <v>95</v>
      </c>
      <c r="AL6" s="153"/>
      <c r="AM6" s="153"/>
      <c r="AN6" s="153"/>
      <c r="AO6" s="153"/>
      <c r="AP6" s="153"/>
      <c r="AQ6" s="153"/>
      <c r="AR6" s="153"/>
      <c r="AS6" s="153"/>
      <c r="AT6" s="34" t="s">
        <v>123</v>
      </c>
    </row>
    <row r="7" spans="1:51" ht="13.5" customHeight="1">
      <c r="A7" s="72"/>
      <c r="B7" s="138"/>
      <c r="C7" s="145" t="s">
        <v>136</v>
      </c>
      <c r="D7" s="109"/>
      <c r="E7" s="109" t="s">
        <v>137</v>
      </c>
      <c r="F7" s="111"/>
      <c r="G7" s="207">
        <v>512395268</v>
      </c>
      <c r="H7" s="207"/>
      <c r="I7" s="207"/>
      <c r="J7" s="207">
        <v>20244044</v>
      </c>
      <c r="K7" s="207"/>
      <c r="L7" s="207"/>
      <c r="M7" s="207"/>
      <c r="N7" s="207"/>
      <c r="O7" s="207"/>
      <c r="P7" s="178" t="s">
        <v>7</v>
      </c>
      <c r="Q7" s="179"/>
      <c r="R7" s="140" t="s">
        <v>138</v>
      </c>
      <c r="S7" s="140"/>
      <c r="T7" s="140"/>
      <c r="U7" s="140"/>
      <c r="V7" s="27" t="s">
        <v>8</v>
      </c>
      <c r="W7" s="132" t="s">
        <v>139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140</v>
      </c>
      <c r="AM7" s="59"/>
      <c r="AN7" s="59"/>
      <c r="AO7" s="59"/>
      <c r="AP7" s="59"/>
      <c r="AQ7" s="59"/>
      <c r="AR7" s="59"/>
      <c r="AS7" s="36" t="s">
        <v>10</v>
      </c>
      <c r="AT7" s="53">
        <v>50</v>
      </c>
    </row>
    <row r="8" spans="1:51" ht="18" customHeight="1">
      <c r="A8" s="72"/>
      <c r="B8" s="138"/>
      <c r="C8" s="146" t="s">
        <v>141</v>
      </c>
      <c r="D8" s="113"/>
      <c r="E8" s="113" t="s">
        <v>142</v>
      </c>
      <c r="F8" s="115"/>
      <c r="G8" s="207"/>
      <c r="H8" s="207"/>
      <c r="I8" s="207"/>
      <c r="J8" s="207"/>
      <c r="K8" s="207"/>
      <c r="L8" s="207"/>
      <c r="M8" s="207"/>
      <c r="N8" s="207"/>
      <c r="O8" s="207"/>
      <c r="P8" s="133" t="s">
        <v>143</v>
      </c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60" t="s">
        <v>144</v>
      </c>
      <c r="AL8" s="61"/>
      <c r="AM8" s="61"/>
      <c r="AN8" s="61"/>
      <c r="AO8" s="37" t="s">
        <v>8</v>
      </c>
      <c r="AP8" s="61" t="s">
        <v>145</v>
      </c>
      <c r="AQ8" s="61"/>
      <c r="AR8" s="61"/>
      <c r="AS8" s="62"/>
      <c r="AT8" s="53"/>
    </row>
    <row r="9" spans="1:51" ht="14.5" customHeight="1">
      <c r="A9" s="72" t="s">
        <v>81</v>
      </c>
      <c r="B9" s="138"/>
      <c r="C9" s="108" t="s">
        <v>157</v>
      </c>
      <c r="D9" s="109"/>
      <c r="E9" s="110" t="s">
        <v>158</v>
      </c>
      <c r="F9" s="111"/>
      <c r="G9" s="207">
        <v>518611842</v>
      </c>
      <c r="H9" s="207"/>
      <c r="I9" s="207"/>
      <c r="J9" s="207"/>
      <c r="K9" s="207"/>
      <c r="L9" s="207"/>
      <c r="M9" s="207"/>
      <c r="N9" s="207"/>
      <c r="O9" s="207"/>
      <c r="P9" s="178" t="s">
        <v>7</v>
      </c>
      <c r="Q9" s="179"/>
      <c r="R9" s="210" t="s">
        <v>159</v>
      </c>
      <c r="S9" s="140"/>
      <c r="T9" s="140"/>
      <c r="U9" s="140"/>
      <c r="V9" s="27" t="s">
        <v>8</v>
      </c>
      <c r="W9" s="211" t="s">
        <v>160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212"/>
      <c r="AK9" s="35" t="s">
        <v>124</v>
      </c>
      <c r="AL9" s="150" t="s">
        <v>192</v>
      </c>
      <c r="AM9" s="59"/>
      <c r="AN9" s="59"/>
      <c r="AO9" s="59"/>
      <c r="AP9" s="59"/>
      <c r="AQ9" s="59"/>
      <c r="AR9" s="59"/>
      <c r="AS9" s="36" t="s">
        <v>125</v>
      </c>
      <c r="AT9" s="54">
        <v>62</v>
      </c>
    </row>
    <row r="10" spans="1:51" ht="18" customHeight="1">
      <c r="A10" s="72"/>
      <c r="B10" s="138"/>
      <c r="C10" s="112" t="s">
        <v>155</v>
      </c>
      <c r="D10" s="113"/>
      <c r="E10" s="114" t="s">
        <v>156</v>
      </c>
      <c r="F10" s="115"/>
      <c r="G10" s="207"/>
      <c r="H10" s="207"/>
      <c r="I10" s="207"/>
      <c r="J10" s="207"/>
      <c r="K10" s="207"/>
      <c r="L10" s="207"/>
      <c r="M10" s="207"/>
      <c r="N10" s="207"/>
      <c r="O10" s="207"/>
      <c r="P10" s="151" t="s">
        <v>161</v>
      </c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47"/>
      <c r="AK10" s="152" t="s">
        <v>193</v>
      </c>
      <c r="AL10" s="61"/>
      <c r="AM10" s="61"/>
      <c r="AN10" s="61"/>
      <c r="AO10" s="37" t="s">
        <v>126</v>
      </c>
      <c r="AP10" s="209" t="s">
        <v>194</v>
      </c>
      <c r="AQ10" s="61"/>
      <c r="AR10" s="61"/>
      <c r="AS10" s="62"/>
      <c r="AT10" s="54"/>
    </row>
    <row r="11" spans="1:51" ht="14.5" customHeight="1">
      <c r="A11" s="72" t="s">
        <v>82</v>
      </c>
      <c r="B11" s="138"/>
      <c r="C11" s="145" t="s">
        <v>146</v>
      </c>
      <c r="D11" s="109"/>
      <c r="E11" s="109" t="s">
        <v>147</v>
      </c>
      <c r="F11" s="111"/>
      <c r="G11" s="207">
        <v>508579672</v>
      </c>
      <c r="H11" s="207"/>
      <c r="I11" s="207"/>
      <c r="J11" s="207"/>
      <c r="K11" s="207"/>
      <c r="L11" s="207"/>
      <c r="M11" s="207">
        <v>342433</v>
      </c>
      <c r="N11" s="207"/>
      <c r="O11" s="207"/>
      <c r="P11" s="178" t="s">
        <v>7</v>
      </c>
      <c r="Q11" s="179"/>
      <c r="R11" s="140" t="s">
        <v>148</v>
      </c>
      <c r="S11" s="140"/>
      <c r="T11" s="140"/>
      <c r="U11" s="140"/>
      <c r="V11" s="27" t="s">
        <v>8</v>
      </c>
      <c r="W11" s="132" t="s">
        <v>149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212"/>
      <c r="AK11" s="35" t="s">
        <v>9</v>
      </c>
      <c r="AL11" s="59" t="s">
        <v>140</v>
      </c>
      <c r="AM11" s="59"/>
      <c r="AN11" s="59"/>
      <c r="AO11" s="59"/>
      <c r="AP11" s="59"/>
      <c r="AQ11" s="59"/>
      <c r="AR11" s="59"/>
      <c r="AS11" s="36" t="s">
        <v>10</v>
      </c>
      <c r="AT11" s="54">
        <v>58</v>
      </c>
    </row>
    <row r="12" spans="1:51" ht="18" customHeight="1">
      <c r="A12" s="72"/>
      <c r="B12" s="138"/>
      <c r="C12" s="146" t="s">
        <v>150</v>
      </c>
      <c r="D12" s="113"/>
      <c r="E12" s="113" t="s">
        <v>151</v>
      </c>
      <c r="F12" s="115"/>
      <c r="G12" s="207"/>
      <c r="H12" s="207"/>
      <c r="I12" s="207"/>
      <c r="J12" s="207"/>
      <c r="K12" s="207"/>
      <c r="L12" s="207"/>
      <c r="M12" s="207"/>
      <c r="N12" s="207"/>
      <c r="O12" s="207"/>
      <c r="P12" s="133" t="s">
        <v>152</v>
      </c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47"/>
      <c r="AK12" s="60" t="s">
        <v>153</v>
      </c>
      <c r="AL12" s="61"/>
      <c r="AM12" s="61"/>
      <c r="AN12" s="61"/>
      <c r="AO12" s="37" t="s">
        <v>8</v>
      </c>
      <c r="AP12" s="61" t="s">
        <v>154</v>
      </c>
      <c r="AQ12" s="61"/>
      <c r="AR12" s="61"/>
      <c r="AS12" s="62"/>
      <c r="AT12" s="54"/>
    </row>
    <row r="13" spans="1:51" ht="15" customHeight="1">
      <c r="A13" s="72" t="s">
        <v>83</v>
      </c>
      <c r="B13" s="138"/>
      <c r="C13" s="145"/>
      <c r="D13" s="109"/>
      <c r="E13" s="109"/>
      <c r="F13" s="111"/>
      <c r="G13" s="216"/>
      <c r="H13" s="216"/>
      <c r="I13" s="216"/>
      <c r="J13" s="216"/>
      <c r="K13" s="216"/>
      <c r="L13" s="216"/>
      <c r="M13" s="216"/>
      <c r="N13" s="216"/>
      <c r="O13" s="216"/>
      <c r="P13" s="24"/>
      <c r="Q13" s="25"/>
      <c r="R13" s="166"/>
      <c r="S13" s="166"/>
      <c r="T13" s="166"/>
      <c r="U13" s="166"/>
      <c r="V13" s="2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2"/>
      <c r="AK13" s="38"/>
      <c r="AL13" s="159"/>
      <c r="AM13" s="159"/>
      <c r="AN13" s="159"/>
      <c r="AO13" s="159"/>
      <c r="AP13" s="159"/>
      <c r="AQ13" s="159"/>
      <c r="AR13" s="159"/>
      <c r="AS13" s="39"/>
      <c r="AT13" s="55"/>
    </row>
    <row r="14" spans="1:51" ht="18" customHeight="1">
      <c r="A14" s="72"/>
      <c r="B14" s="138"/>
      <c r="C14" s="146"/>
      <c r="D14" s="113"/>
      <c r="E14" s="113"/>
      <c r="F14" s="115"/>
      <c r="G14" s="216"/>
      <c r="H14" s="216"/>
      <c r="I14" s="216"/>
      <c r="J14" s="216"/>
      <c r="K14" s="216"/>
      <c r="L14" s="216"/>
      <c r="M14" s="216"/>
      <c r="N14" s="216"/>
      <c r="O14" s="216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0"/>
      <c r="AP14" s="164"/>
      <c r="AQ14" s="164"/>
      <c r="AR14" s="164"/>
      <c r="AS14" s="165"/>
      <c r="AT14" s="55"/>
    </row>
    <row r="15" spans="1:51" ht="15" customHeight="1">
      <c r="A15" s="217" t="s">
        <v>97</v>
      </c>
      <c r="B15" s="138"/>
      <c r="C15" s="145" t="s">
        <v>162</v>
      </c>
      <c r="D15" s="109"/>
      <c r="E15" s="109" t="s">
        <v>163</v>
      </c>
      <c r="F15" s="111"/>
      <c r="G15" s="216"/>
      <c r="H15" s="216"/>
      <c r="I15" s="216"/>
      <c r="J15" s="216"/>
      <c r="K15" s="216"/>
      <c r="L15" s="216"/>
      <c r="M15" s="216"/>
      <c r="N15" s="216"/>
      <c r="O15" s="216"/>
      <c r="P15" s="178" t="s">
        <v>7</v>
      </c>
      <c r="Q15" s="179"/>
      <c r="R15" s="140" t="s">
        <v>138</v>
      </c>
      <c r="S15" s="140"/>
      <c r="T15" s="140"/>
      <c r="U15" s="140"/>
      <c r="V15" s="27" t="s">
        <v>8</v>
      </c>
      <c r="W15" s="132" t="s">
        <v>139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35" t="s">
        <v>9</v>
      </c>
      <c r="AL15" s="59" t="s">
        <v>140</v>
      </c>
      <c r="AM15" s="59"/>
      <c r="AN15" s="59"/>
      <c r="AO15" s="59"/>
      <c r="AP15" s="59"/>
      <c r="AQ15" s="59"/>
      <c r="AR15" s="59"/>
      <c r="AS15" s="36" t="s">
        <v>10</v>
      </c>
      <c r="AT15" s="54"/>
    </row>
    <row r="16" spans="1:51" ht="18" customHeight="1">
      <c r="A16" s="72"/>
      <c r="B16" s="138"/>
      <c r="C16" s="146" t="s">
        <v>141</v>
      </c>
      <c r="D16" s="113"/>
      <c r="E16" s="113" t="s">
        <v>142</v>
      </c>
      <c r="F16" s="115"/>
      <c r="G16" s="216"/>
      <c r="H16" s="216"/>
      <c r="I16" s="216"/>
      <c r="J16" s="216"/>
      <c r="K16" s="216"/>
      <c r="L16" s="216"/>
      <c r="M16" s="216"/>
      <c r="N16" s="216"/>
      <c r="O16" s="216"/>
      <c r="P16" s="133" t="s">
        <v>143</v>
      </c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60" t="s">
        <v>144</v>
      </c>
      <c r="AL16" s="61"/>
      <c r="AM16" s="61"/>
      <c r="AN16" s="61"/>
      <c r="AO16" s="37" t="s">
        <v>8</v>
      </c>
      <c r="AP16" s="61" t="s">
        <v>145</v>
      </c>
      <c r="AQ16" s="61"/>
      <c r="AR16" s="61"/>
      <c r="AS16" s="62"/>
      <c r="AT16" s="54"/>
    </row>
    <row r="17" spans="1:46" ht="14.5" customHeight="1">
      <c r="A17" s="72" t="s">
        <v>0</v>
      </c>
      <c r="B17" s="138"/>
      <c r="C17" s="196" t="s">
        <v>143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ht="14.5" customHeight="1">
      <c r="A18" s="72"/>
      <c r="B18" s="138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2" t="s">
        <v>1</v>
      </c>
      <c r="B19" s="138"/>
      <c r="C19" s="197" t="s">
        <v>164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2"/>
      <c r="B20" s="138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2" t="s">
        <v>84</v>
      </c>
      <c r="B21" s="138"/>
      <c r="C21" s="226">
        <v>90</v>
      </c>
      <c r="D21" s="227"/>
      <c r="E21" s="218">
        <v>9848</v>
      </c>
      <c r="F21" s="218"/>
      <c r="G21" s="218">
        <v>2869</v>
      </c>
      <c r="H21" s="21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5"/>
      <c r="B22" s="243"/>
      <c r="C22" s="228"/>
      <c r="D22" s="229"/>
      <c r="E22" s="219"/>
      <c r="F22" s="219"/>
      <c r="G22" s="219"/>
      <c r="H22" s="21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14" t="s">
        <v>129</v>
      </c>
      <c r="B23" s="136" t="s">
        <v>85</v>
      </c>
      <c r="C23" s="201" t="s">
        <v>104</v>
      </c>
      <c r="D23" s="202"/>
      <c r="E23" s="203" t="s">
        <v>105</v>
      </c>
      <c r="F23" s="204"/>
      <c r="G23" s="136" t="s">
        <v>86</v>
      </c>
      <c r="H23" s="136"/>
      <c r="I23" s="136" t="s">
        <v>87</v>
      </c>
      <c r="J23" s="136"/>
      <c r="K23" s="136"/>
      <c r="L23" s="136"/>
      <c r="M23" s="136" t="s">
        <v>88</v>
      </c>
      <c r="N23" s="136"/>
      <c r="O23" s="136"/>
      <c r="P23" s="135" t="s">
        <v>98</v>
      </c>
      <c r="Q23" s="136"/>
      <c r="R23" s="136"/>
      <c r="S23" s="136"/>
      <c r="T23" s="13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15"/>
      <c r="B24" s="138"/>
      <c r="C24" s="186" t="s">
        <v>102</v>
      </c>
      <c r="D24" s="187"/>
      <c r="E24" s="188" t="s">
        <v>103</v>
      </c>
      <c r="F24" s="189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9"/>
      <c r="U24" s="1"/>
      <c r="V24" s="1"/>
      <c r="W24" s="1"/>
      <c r="X24" s="1"/>
      <c r="Y24" s="126" t="s">
        <v>99</v>
      </c>
      <c r="Z24" s="91"/>
      <c r="AA24" s="91"/>
      <c r="AB24" s="91"/>
      <c r="AC24" s="91"/>
      <c r="AD24" s="91"/>
      <c r="AE24" s="91"/>
      <c r="AF24" s="91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4">
        <v>1</v>
      </c>
      <c r="B25" s="106" t="s">
        <v>191</v>
      </c>
      <c r="C25" s="145" t="s">
        <v>165</v>
      </c>
      <c r="D25" s="109"/>
      <c r="E25" s="109" t="s">
        <v>166</v>
      </c>
      <c r="F25" s="111"/>
      <c r="G25" s="95">
        <v>5</v>
      </c>
      <c r="H25" s="96"/>
      <c r="I25" s="95" t="s">
        <v>167</v>
      </c>
      <c r="J25" s="100"/>
      <c r="K25" s="100"/>
      <c r="L25" s="96"/>
      <c r="M25" s="95">
        <v>522473108</v>
      </c>
      <c r="N25" s="100"/>
      <c r="O25" s="96"/>
      <c r="P25" s="95">
        <v>141</v>
      </c>
      <c r="Q25" s="100"/>
      <c r="R25" s="100"/>
      <c r="S25" s="100"/>
      <c r="T25" s="102"/>
      <c r="U25" s="1"/>
      <c r="V25" s="1"/>
      <c r="W25" s="1"/>
      <c r="X25" s="1"/>
      <c r="Y25" s="220">
        <v>10</v>
      </c>
      <c r="Z25" s="221"/>
      <c r="AA25" s="221"/>
      <c r="AB25" s="221"/>
      <c r="AC25" s="221"/>
      <c r="AD25" s="221"/>
      <c r="AE25" s="221"/>
      <c r="AF25" s="221"/>
      <c r="AG25" s="2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5"/>
      <c r="B26" s="107"/>
      <c r="C26" s="146" t="s">
        <v>168</v>
      </c>
      <c r="D26" s="113"/>
      <c r="E26" s="113" t="s">
        <v>169</v>
      </c>
      <c r="F26" s="115"/>
      <c r="G26" s="97"/>
      <c r="H26" s="98"/>
      <c r="I26" s="97"/>
      <c r="J26" s="101"/>
      <c r="K26" s="101"/>
      <c r="L26" s="98"/>
      <c r="M26" s="97"/>
      <c r="N26" s="101"/>
      <c r="O26" s="98"/>
      <c r="P26" s="97"/>
      <c r="Q26" s="101"/>
      <c r="R26" s="101"/>
      <c r="S26" s="101"/>
      <c r="T26" s="103"/>
      <c r="U26" s="1"/>
      <c r="V26" s="1"/>
      <c r="W26" s="1"/>
      <c r="X26" s="1"/>
      <c r="Y26" s="223"/>
      <c r="Z26" s="224"/>
      <c r="AA26" s="224"/>
      <c r="AB26" s="224"/>
      <c r="AC26" s="224"/>
      <c r="AD26" s="224"/>
      <c r="AE26" s="224"/>
      <c r="AF26" s="224"/>
      <c r="AG26" s="2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4">
        <v>2</v>
      </c>
      <c r="B27" s="106">
        <v>2</v>
      </c>
      <c r="C27" s="145" t="s">
        <v>170</v>
      </c>
      <c r="D27" s="109"/>
      <c r="E27" s="109" t="s">
        <v>171</v>
      </c>
      <c r="F27" s="111"/>
      <c r="G27" s="95">
        <v>5</v>
      </c>
      <c r="H27" s="96"/>
      <c r="I27" s="95" t="s">
        <v>172</v>
      </c>
      <c r="J27" s="100"/>
      <c r="K27" s="100"/>
      <c r="L27" s="96"/>
      <c r="M27" s="95">
        <v>526191336</v>
      </c>
      <c r="N27" s="100"/>
      <c r="O27" s="96"/>
      <c r="P27" s="95">
        <v>148</v>
      </c>
      <c r="Q27" s="100"/>
      <c r="R27" s="100"/>
      <c r="S27" s="100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5"/>
      <c r="B28" s="107"/>
      <c r="C28" s="146" t="s">
        <v>173</v>
      </c>
      <c r="D28" s="113"/>
      <c r="E28" s="113" t="s">
        <v>174</v>
      </c>
      <c r="F28" s="115"/>
      <c r="G28" s="97"/>
      <c r="H28" s="98"/>
      <c r="I28" s="97"/>
      <c r="J28" s="101"/>
      <c r="K28" s="101"/>
      <c r="L28" s="98"/>
      <c r="M28" s="97"/>
      <c r="N28" s="101"/>
      <c r="O28" s="98"/>
      <c r="P28" s="97"/>
      <c r="Q28" s="101"/>
      <c r="R28" s="101"/>
      <c r="S28" s="101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4">
        <v>3</v>
      </c>
      <c r="B29" s="106">
        <v>3</v>
      </c>
      <c r="C29" s="145" t="s">
        <v>175</v>
      </c>
      <c r="D29" s="109"/>
      <c r="E29" s="208" t="s">
        <v>220</v>
      </c>
      <c r="F29" s="111"/>
      <c r="G29" s="95">
        <v>5</v>
      </c>
      <c r="H29" s="96"/>
      <c r="I29" s="95" t="s">
        <v>172</v>
      </c>
      <c r="J29" s="100"/>
      <c r="K29" s="100"/>
      <c r="L29" s="96"/>
      <c r="M29" s="95">
        <v>526349935</v>
      </c>
      <c r="N29" s="100"/>
      <c r="O29" s="96"/>
      <c r="P29" s="95">
        <v>137</v>
      </c>
      <c r="Q29" s="100"/>
      <c r="R29" s="100"/>
      <c r="S29" s="100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5"/>
      <c r="B30" s="107"/>
      <c r="C30" s="146" t="s">
        <v>177</v>
      </c>
      <c r="D30" s="113"/>
      <c r="E30" s="113" t="s">
        <v>178</v>
      </c>
      <c r="F30" s="115"/>
      <c r="G30" s="97"/>
      <c r="H30" s="98"/>
      <c r="I30" s="97"/>
      <c r="J30" s="101"/>
      <c r="K30" s="101"/>
      <c r="L30" s="98"/>
      <c r="M30" s="97"/>
      <c r="N30" s="101"/>
      <c r="O30" s="98"/>
      <c r="P30" s="97"/>
      <c r="Q30" s="101"/>
      <c r="R30" s="101"/>
      <c r="S30" s="101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4">
        <v>4</v>
      </c>
      <c r="B31" s="106">
        <v>4</v>
      </c>
      <c r="C31" s="145" t="s">
        <v>179</v>
      </c>
      <c r="D31" s="109"/>
      <c r="E31" s="109" t="s">
        <v>180</v>
      </c>
      <c r="F31" s="111"/>
      <c r="G31" s="95">
        <v>3</v>
      </c>
      <c r="H31" s="96"/>
      <c r="I31" s="95" t="s">
        <v>181</v>
      </c>
      <c r="J31" s="100"/>
      <c r="K31" s="100"/>
      <c r="L31" s="96"/>
      <c r="M31" s="95">
        <v>525577667</v>
      </c>
      <c r="N31" s="100"/>
      <c r="O31" s="96"/>
      <c r="P31" s="95">
        <v>141</v>
      </c>
      <c r="Q31" s="100"/>
      <c r="R31" s="100"/>
      <c r="S31" s="100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5"/>
      <c r="B32" s="107"/>
      <c r="C32" s="146" t="s">
        <v>182</v>
      </c>
      <c r="D32" s="113"/>
      <c r="E32" s="113" t="s">
        <v>183</v>
      </c>
      <c r="F32" s="115"/>
      <c r="G32" s="97"/>
      <c r="H32" s="98"/>
      <c r="I32" s="97"/>
      <c r="J32" s="101"/>
      <c r="K32" s="101"/>
      <c r="L32" s="98"/>
      <c r="M32" s="97"/>
      <c r="N32" s="101"/>
      <c r="O32" s="98"/>
      <c r="P32" s="97"/>
      <c r="Q32" s="101"/>
      <c r="R32" s="101"/>
      <c r="S32" s="101"/>
      <c r="T32" s="103"/>
      <c r="U32" s="1"/>
      <c r="V32" s="1"/>
      <c r="W32" s="1"/>
      <c r="X32" s="1"/>
      <c r="Y32" s="126" t="s">
        <v>128</v>
      </c>
      <c r="Z32" s="91"/>
      <c r="AA32" s="91"/>
      <c r="AB32" s="91"/>
      <c r="AC32" s="91"/>
      <c r="AD32" s="91"/>
      <c r="AE32" s="91"/>
      <c r="AF32" s="91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4">
        <v>5</v>
      </c>
      <c r="B33" s="106">
        <v>5</v>
      </c>
      <c r="C33" s="145" t="s">
        <v>184</v>
      </c>
      <c r="D33" s="109"/>
      <c r="E33" s="109" t="s">
        <v>185</v>
      </c>
      <c r="F33" s="111"/>
      <c r="G33" s="95">
        <v>3</v>
      </c>
      <c r="H33" s="96"/>
      <c r="I33" s="95" t="s">
        <v>186</v>
      </c>
      <c r="J33" s="100"/>
      <c r="K33" s="100"/>
      <c r="L33" s="96"/>
      <c r="M33" s="95">
        <v>526004735</v>
      </c>
      <c r="N33" s="100"/>
      <c r="O33" s="96"/>
      <c r="P33" s="95">
        <v>132</v>
      </c>
      <c r="Q33" s="100"/>
      <c r="R33" s="100"/>
      <c r="S33" s="100"/>
      <c r="T33" s="102"/>
      <c r="U33" s="1"/>
      <c r="V33" s="1"/>
      <c r="W33" s="1"/>
      <c r="X33" s="1"/>
      <c r="Y33" s="128">
        <v>1</v>
      </c>
      <c r="Z33" s="100"/>
      <c r="AA33" s="100"/>
      <c r="AB33" s="100"/>
      <c r="AC33" s="100"/>
      <c r="AD33" s="100"/>
      <c r="AE33" s="100"/>
      <c r="AF33" s="100"/>
      <c r="AG33" s="1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5"/>
      <c r="B34" s="107"/>
      <c r="C34" s="146" t="s">
        <v>187</v>
      </c>
      <c r="D34" s="113"/>
      <c r="E34" s="113" t="s">
        <v>188</v>
      </c>
      <c r="F34" s="115"/>
      <c r="G34" s="97"/>
      <c r="H34" s="98"/>
      <c r="I34" s="97"/>
      <c r="J34" s="101"/>
      <c r="K34" s="101"/>
      <c r="L34" s="98"/>
      <c r="M34" s="97"/>
      <c r="N34" s="101"/>
      <c r="O34" s="98"/>
      <c r="P34" s="97"/>
      <c r="Q34" s="101"/>
      <c r="R34" s="101"/>
      <c r="S34" s="101"/>
      <c r="T34" s="103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4">
        <v>6</v>
      </c>
      <c r="B35" s="106">
        <v>6</v>
      </c>
      <c r="C35" s="262" t="s">
        <v>170</v>
      </c>
      <c r="D35" s="263"/>
      <c r="E35" s="263" t="s">
        <v>176</v>
      </c>
      <c r="F35" s="264"/>
      <c r="G35" s="156">
        <v>3</v>
      </c>
      <c r="H35" s="213"/>
      <c r="I35" s="156" t="s">
        <v>172</v>
      </c>
      <c r="J35" s="265"/>
      <c r="K35" s="265"/>
      <c r="L35" s="213"/>
      <c r="M35" s="156">
        <v>526191350</v>
      </c>
      <c r="N35" s="265"/>
      <c r="O35" s="213"/>
      <c r="P35" s="156">
        <v>138</v>
      </c>
      <c r="Q35" s="157"/>
      <c r="R35" s="157"/>
      <c r="S35" s="157"/>
      <c r="T35" s="15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5"/>
      <c r="B36" s="107"/>
      <c r="C36" s="198" t="s">
        <v>189</v>
      </c>
      <c r="D36" s="199"/>
      <c r="E36" s="199" t="s">
        <v>190</v>
      </c>
      <c r="F36" s="200"/>
      <c r="G36" s="156"/>
      <c r="H36" s="213"/>
      <c r="I36" s="156"/>
      <c r="J36" s="157"/>
      <c r="K36" s="157"/>
      <c r="L36" s="213"/>
      <c r="M36" s="156"/>
      <c r="N36" s="157"/>
      <c r="O36" s="213"/>
      <c r="P36" s="97"/>
      <c r="Q36" s="101"/>
      <c r="R36" s="101"/>
      <c r="S36" s="101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4">
        <v>7</v>
      </c>
      <c r="B37" s="106">
        <v>7</v>
      </c>
      <c r="C37" s="108" t="s">
        <v>197</v>
      </c>
      <c r="D37" s="109"/>
      <c r="E37" s="110" t="s">
        <v>198</v>
      </c>
      <c r="F37" s="111"/>
      <c r="G37" s="95">
        <v>2</v>
      </c>
      <c r="H37" s="96"/>
      <c r="I37" s="99" t="s">
        <v>199</v>
      </c>
      <c r="J37" s="100"/>
      <c r="K37" s="100"/>
      <c r="L37" s="96"/>
      <c r="M37" s="95">
        <v>525135935</v>
      </c>
      <c r="N37" s="100"/>
      <c r="O37" s="96"/>
      <c r="P37" s="95">
        <v>125</v>
      </c>
      <c r="Q37" s="100"/>
      <c r="R37" s="100"/>
      <c r="S37" s="100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5"/>
      <c r="B38" s="107"/>
      <c r="C38" s="112" t="s">
        <v>195</v>
      </c>
      <c r="D38" s="113"/>
      <c r="E38" s="114" t="s">
        <v>196</v>
      </c>
      <c r="F38" s="115"/>
      <c r="G38" s="97"/>
      <c r="H38" s="98"/>
      <c r="I38" s="97"/>
      <c r="J38" s="101"/>
      <c r="K38" s="101"/>
      <c r="L38" s="98"/>
      <c r="M38" s="97"/>
      <c r="N38" s="101"/>
      <c r="O38" s="98"/>
      <c r="P38" s="97"/>
      <c r="Q38" s="101"/>
      <c r="R38" s="101"/>
      <c r="S38" s="101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4">
        <v>8</v>
      </c>
      <c r="B39" s="106">
        <v>8</v>
      </c>
      <c r="C39" s="108" t="s">
        <v>202</v>
      </c>
      <c r="D39" s="109"/>
      <c r="E39" s="110" t="s">
        <v>203</v>
      </c>
      <c r="F39" s="111"/>
      <c r="G39" s="95">
        <v>2</v>
      </c>
      <c r="H39" s="96"/>
      <c r="I39" s="99" t="s">
        <v>204</v>
      </c>
      <c r="J39" s="100"/>
      <c r="K39" s="100"/>
      <c r="L39" s="96"/>
      <c r="M39" s="95">
        <v>524277810</v>
      </c>
      <c r="N39" s="100"/>
      <c r="O39" s="96"/>
      <c r="P39" s="95">
        <v>118</v>
      </c>
      <c r="Q39" s="100"/>
      <c r="R39" s="100"/>
      <c r="S39" s="100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5"/>
      <c r="B40" s="107"/>
      <c r="C40" s="112" t="s">
        <v>200</v>
      </c>
      <c r="D40" s="113"/>
      <c r="E40" s="113" t="s">
        <v>201</v>
      </c>
      <c r="F40" s="115"/>
      <c r="G40" s="97"/>
      <c r="H40" s="98"/>
      <c r="I40" s="97"/>
      <c r="J40" s="101"/>
      <c r="K40" s="101"/>
      <c r="L40" s="98"/>
      <c r="M40" s="97"/>
      <c r="N40" s="101"/>
      <c r="O40" s="98"/>
      <c r="P40" s="97"/>
      <c r="Q40" s="101"/>
      <c r="R40" s="101"/>
      <c r="S40" s="101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4">
        <v>9</v>
      </c>
      <c r="B41" s="106">
        <v>9</v>
      </c>
      <c r="C41" s="108" t="s">
        <v>207</v>
      </c>
      <c r="D41" s="109"/>
      <c r="E41" s="110" t="s">
        <v>208</v>
      </c>
      <c r="F41" s="111"/>
      <c r="G41" s="95">
        <v>2</v>
      </c>
      <c r="H41" s="96"/>
      <c r="I41" s="99" t="s">
        <v>209</v>
      </c>
      <c r="J41" s="100"/>
      <c r="K41" s="100"/>
      <c r="L41" s="96"/>
      <c r="M41" s="95">
        <v>525136000</v>
      </c>
      <c r="N41" s="100"/>
      <c r="O41" s="96"/>
      <c r="P41" s="95">
        <v>120</v>
      </c>
      <c r="Q41" s="100"/>
      <c r="R41" s="100"/>
      <c r="S41" s="100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5"/>
      <c r="B42" s="107"/>
      <c r="C42" s="112" t="s">
        <v>205</v>
      </c>
      <c r="D42" s="113"/>
      <c r="E42" s="114" t="s">
        <v>206</v>
      </c>
      <c r="F42" s="115"/>
      <c r="G42" s="97"/>
      <c r="H42" s="98"/>
      <c r="I42" s="97"/>
      <c r="J42" s="101"/>
      <c r="K42" s="101"/>
      <c r="L42" s="98"/>
      <c r="M42" s="97"/>
      <c r="N42" s="101"/>
      <c r="O42" s="98"/>
      <c r="P42" s="97"/>
      <c r="Q42" s="101"/>
      <c r="R42" s="101"/>
      <c r="S42" s="101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4">
        <v>10</v>
      </c>
      <c r="B43" s="106">
        <v>10</v>
      </c>
      <c r="C43" s="108" t="s">
        <v>212</v>
      </c>
      <c r="D43" s="109"/>
      <c r="E43" s="110" t="s">
        <v>213</v>
      </c>
      <c r="F43" s="111"/>
      <c r="G43" s="95">
        <v>3</v>
      </c>
      <c r="H43" s="96"/>
      <c r="I43" s="99" t="s">
        <v>214</v>
      </c>
      <c r="J43" s="100"/>
      <c r="K43" s="100"/>
      <c r="L43" s="96"/>
      <c r="M43" s="95">
        <v>526645877</v>
      </c>
      <c r="N43" s="100"/>
      <c r="O43" s="96"/>
      <c r="P43" s="95">
        <v>136</v>
      </c>
      <c r="Q43" s="100"/>
      <c r="R43" s="100"/>
      <c r="S43" s="100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5"/>
      <c r="B44" s="107"/>
      <c r="C44" s="112" t="s">
        <v>210</v>
      </c>
      <c r="D44" s="113"/>
      <c r="E44" s="114" t="s">
        <v>211</v>
      </c>
      <c r="F44" s="115"/>
      <c r="G44" s="97"/>
      <c r="H44" s="98"/>
      <c r="I44" s="97"/>
      <c r="J44" s="101"/>
      <c r="K44" s="101"/>
      <c r="L44" s="98"/>
      <c r="M44" s="97"/>
      <c r="N44" s="101"/>
      <c r="O44" s="98"/>
      <c r="P44" s="97"/>
      <c r="Q44" s="101"/>
      <c r="R44" s="101"/>
      <c r="S44" s="101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4">
        <v>11</v>
      </c>
      <c r="B45" s="106">
        <v>11</v>
      </c>
      <c r="C45" s="108" t="s">
        <v>217</v>
      </c>
      <c r="D45" s="109"/>
      <c r="E45" s="110" t="s">
        <v>218</v>
      </c>
      <c r="F45" s="111"/>
      <c r="G45" s="95">
        <v>2</v>
      </c>
      <c r="H45" s="96"/>
      <c r="I45" s="99" t="s">
        <v>219</v>
      </c>
      <c r="J45" s="100"/>
      <c r="K45" s="100"/>
      <c r="L45" s="96"/>
      <c r="M45" s="95">
        <v>526645884</v>
      </c>
      <c r="N45" s="100"/>
      <c r="O45" s="96"/>
      <c r="P45" s="95">
        <v>133</v>
      </c>
      <c r="Q45" s="100"/>
      <c r="R45" s="100"/>
      <c r="S45" s="100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5"/>
      <c r="B46" s="107"/>
      <c r="C46" s="112" t="s">
        <v>215</v>
      </c>
      <c r="D46" s="113"/>
      <c r="E46" s="114" t="s">
        <v>216</v>
      </c>
      <c r="F46" s="115"/>
      <c r="G46" s="97"/>
      <c r="H46" s="98"/>
      <c r="I46" s="97"/>
      <c r="J46" s="101"/>
      <c r="K46" s="101"/>
      <c r="L46" s="98"/>
      <c r="M46" s="97"/>
      <c r="N46" s="101"/>
      <c r="O46" s="98"/>
      <c r="P46" s="97"/>
      <c r="Q46" s="101"/>
      <c r="R46" s="101"/>
      <c r="S46" s="101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4">
        <v>12</v>
      </c>
      <c r="B47" s="106">
        <v>12</v>
      </c>
      <c r="C47" s="145"/>
      <c r="D47" s="109"/>
      <c r="E47" s="109"/>
      <c r="F47" s="111"/>
      <c r="G47" s="95"/>
      <c r="H47" s="96"/>
      <c r="I47" s="95"/>
      <c r="J47" s="100"/>
      <c r="K47" s="100"/>
      <c r="L47" s="96"/>
      <c r="M47" s="95"/>
      <c r="N47" s="100"/>
      <c r="O47" s="96"/>
      <c r="P47" s="95"/>
      <c r="Q47" s="100"/>
      <c r="R47" s="100"/>
      <c r="S47" s="100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91"/>
      <c r="B48" s="192"/>
      <c r="C48" s="193"/>
      <c r="D48" s="194"/>
      <c r="E48" s="194"/>
      <c r="F48" s="195"/>
      <c r="G48" s="171"/>
      <c r="H48" s="190"/>
      <c r="I48" s="171"/>
      <c r="J48" s="130"/>
      <c r="K48" s="130"/>
      <c r="L48" s="190"/>
      <c r="M48" s="171"/>
      <c r="N48" s="130"/>
      <c r="O48" s="190"/>
      <c r="P48" s="171"/>
      <c r="Q48" s="130"/>
      <c r="R48" s="130"/>
      <c r="S48" s="130"/>
      <c r="T48" s="13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1">
        <v>13</v>
      </c>
      <c r="B49" s="73">
        <v>13</v>
      </c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2">
        <v>14</v>
      </c>
      <c r="B51" s="73">
        <v>14</v>
      </c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0" t="s">
        <v>101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7" t="s">
        <v>119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3" t="s">
        <v>221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6">
        <f>LEN(A55)</f>
        <v>36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 objects="1" scenarios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C3547EB5-8461-4F92-9DCD-31768702F24D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ignoredErrors>
    <ignoredError sqref="P7:AS8 P11:AS16 P9:AJ9 P10:AJ10 AQ10:AS10 AL10:AO10 AM9:AS9 AK9 AK10 AL9 AP1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2" workbookViewId="0">
      <selection activeCell="I20" sqref="I20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51" t="s">
        <v>11</v>
      </c>
      <c r="B1" s="251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3.5" thickBot="1">
      <c r="A2" s="251"/>
      <c r="B2" s="251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52" t="s">
        <v>18</v>
      </c>
      <c r="B4" s="253"/>
      <c r="C4" s="253"/>
      <c r="D4" s="253"/>
      <c r="E4" s="253"/>
      <c r="F4" s="253"/>
      <c r="G4" s="254"/>
      <c r="H4" s="5" t="s">
        <v>19</v>
      </c>
      <c r="I4" s="5" t="s">
        <v>20</v>
      </c>
      <c r="J4" s="255" t="s">
        <v>69</v>
      </c>
      <c r="K4" s="253"/>
      <c r="L4" s="253"/>
      <c r="M4" s="253"/>
      <c r="N4" s="253"/>
      <c r="O4" s="253"/>
      <c r="P4" s="253"/>
      <c r="Q4" s="254"/>
    </row>
    <row r="5" spans="1:41" ht="72" customHeight="1" thickBot="1">
      <c r="A5" s="256"/>
      <c r="B5" s="257"/>
      <c r="C5" s="257"/>
      <c r="D5" s="257"/>
      <c r="E5" s="257"/>
      <c r="F5" s="257"/>
      <c r="G5" s="258"/>
      <c r="H5" s="9" t="str">
        <f>IF(入力!J3="","",入力!J3)</f>
        <v>女子</v>
      </c>
      <c r="I5" s="9">
        <f>入力!Y25</f>
        <v>10</v>
      </c>
      <c r="J5" s="259"/>
      <c r="K5" s="260"/>
      <c r="L5" s="260"/>
      <c r="M5" s="260"/>
      <c r="N5" s="260"/>
      <c r="O5" s="260"/>
      <c r="P5" s="260"/>
      <c r="Q5" s="261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21005</v>
      </c>
      <c r="B7" s="13" t="str">
        <f>IF(入力!C3="","",入力!C3)</f>
        <v>松戸ミライズバレーボールクラブ</v>
      </c>
      <c r="C7" s="13" t="str">
        <f>IF(入力!C2="","",入力!C2)</f>
        <v>マツドミライズバレーボールクラブ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京成松戸</v>
      </c>
      <c r="S7" s="13" t="str">
        <f>IF(入力!AE5="","",入力!AE5)</f>
        <v>上本郷</v>
      </c>
      <c r="T7" s="13"/>
      <c r="U7" s="13">
        <f>IF(入力!C4="","",入力!C4)</f>
        <v>433698727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堀川</v>
      </c>
      <c r="D16" s="13" t="str">
        <f>IF(入力!E8="","",入力!E8)</f>
        <v>勤</v>
      </c>
      <c r="E16" s="13" t="str">
        <f>IF(入力!C7="","",入力!C7)</f>
        <v>ホリカワ</v>
      </c>
      <c r="F16" s="13" t="str">
        <f>IF(入力!E7="","",入力!E7)</f>
        <v>ツトム</v>
      </c>
      <c r="G16" s="13">
        <f>IF(入力!G7="","",入力!G7)</f>
        <v>512395268</v>
      </c>
      <c r="H16" s="13">
        <f>IF(入力!J7="","",入力!J7)</f>
        <v>20244044</v>
      </c>
      <c r="I16" s="13" t="str">
        <f>IF(入力!M7="","",入力!M7)</f>
        <v/>
      </c>
      <c r="J16" s="13"/>
      <c r="K16" s="13"/>
      <c r="L16" s="13">
        <f>IF(入力!AT7="","",入力!AT7)</f>
        <v>50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2254</v>
      </c>
      <c r="T16" s="13" t="str">
        <f>IF(入力!P8="","",入力!P8)</f>
        <v>松戸市河原塚211-160</v>
      </c>
      <c r="U16" s="13" t="str">
        <f>IF(入力!AL7="","",入力!AL7)</f>
        <v>090</v>
      </c>
      <c r="V16" s="13" t="str">
        <f>IF(入力!AK8="","",入力!AK8)</f>
        <v>9848</v>
      </c>
      <c r="W16" s="13" t="str">
        <f>IF(入力!AP8="","",入力!AP8)</f>
        <v>2869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酒井</v>
      </c>
      <c r="D17" s="13" t="str">
        <f>IF(入力!E10="","",入力!E10)</f>
        <v>幸二</v>
      </c>
      <c r="E17" s="13" t="str">
        <f>IF(入力!C9="","",入力!C9)</f>
        <v>サカイ</v>
      </c>
      <c r="F17" s="13" t="str">
        <f>IF(入力!E9="","",入力!E9)</f>
        <v>コウジ</v>
      </c>
      <c r="G17" s="13">
        <f>IF(入力!G9="","",入力!G9)</f>
        <v>518611842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62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0113</v>
      </c>
      <c r="T17" s="13" t="str">
        <f>IF(入力!P10="","",入力!P10)</f>
        <v>千葉県鎌ケ谷市道野辺中央4-9-1</v>
      </c>
      <c r="U17" s="13" t="str">
        <f>IF(入力!AL9="","",入力!AL9)</f>
        <v>090</v>
      </c>
      <c r="V17" s="13" t="str">
        <f>IF(入力!AK10="","",入力!AK10)</f>
        <v>7815</v>
      </c>
      <c r="W17" s="13" t="str">
        <f>IF(入力!AP10="","",入力!AP10)</f>
        <v>6975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>入江</v>
      </c>
      <c r="D20" s="13" t="str">
        <f>IF(入力!E12="","",入力!E12)</f>
        <v>勝光</v>
      </c>
      <c r="E20" s="13" t="str">
        <f>IF(入力!C11="","",入力!C11)</f>
        <v>イリエ</v>
      </c>
      <c r="F20" s="13" t="str">
        <f>IF(入力!E11="","",入力!E11)</f>
        <v>マサミツ</v>
      </c>
      <c r="G20" s="13">
        <f>IF(入力!G11="","",入力!G11)</f>
        <v>508579672</v>
      </c>
      <c r="H20" s="13" t="str">
        <f>IF(入力!J11="","",入力!J11)</f>
        <v/>
      </c>
      <c r="I20" s="13">
        <f>IF(入力!M11="","",入力!M11)</f>
        <v>342433</v>
      </c>
      <c r="J20" s="13"/>
      <c r="K20" s="13"/>
      <c r="L20" s="13">
        <f>IF(入力!AT11="","",入力!AT11)</f>
        <v>58</v>
      </c>
      <c r="M20" s="13"/>
      <c r="N20" s="13"/>
      <c r="O20" s="13"/>
      <c r="P20" s="13"/>
      <c r="Q20" s="13"/>
      <c r="R20" s="13" t="str">
        <f>IF(入力!R11="","",入力!R11)</f>
        <v>271</v>
      </c>
      <c r="S20" s="13" t="str">
        <f>IF(入力!W11="","",入力!W11)</f>
        <v>0064</v>
      </c>
      <c r="T20" s="13" t="str">
        <f>IF(入力!P12="","",入力!P12)</f>
        <v>松戸市上本郷15-1</v>
      </c>
      <c r="U20" s="13" t="str">
        <f>IF(入力!AL11="","",入力!AL11)</f>
        <v>090</v>
      </c>
      <c r="V20" s="13" t="str">
        <f>IF(入力!AK12="","",入力!AK12)</f>
        <v>6033</v>
      </c>
      <c r="W20" s="13" t="str">
        <f>IF(入力!AP12="","",入力!AP12)</f>
        <v>5088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堀川</v>
      </c>
      <c r="D22" s="13" t="str">
        <f>IF(入力!E16="","",入力!E16)</f>
        <v>勤</v>
      </c>
      <c r="E22" s="13" t="str">
        <f>IF(入力!C15="","",入力!C15)</f>
        <v>ホリカワ</v>
      </c>
      <c r="F22" s="13" t="str">
        <f>IF(入力!E15="","",入力!E15)</f>
        <v>ツトム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9848</v>
      </c>
      <c r="P22" s="13">
        <f>IF(入力!G21="","",入力!G21)</f>
        <v>2869</v>
      </c>
      <c r="Q22" s="13"/>
      <c r="R22" s="13" t="str">
        <f>IF(入力!R15="","",入力!R15)</f>
        <v>270</v>
      </c>
      <c r="S22" s="13" t="str">
        <f>IF(入力!W15="","",入力!W15)</f>
        <v>2254</v>
      </c>
      <c r="T22" s="13" t="str">
        <f>IF(入力!P16="","",入力!P16)</f>
        <v>松戸市河原塚211-160</v>
      </c>
      <c r="U22" s="13" t="str">
        <f>IF(入力!AL15="","",入力!AL15)</f>
        <v>090</v>
      </c>
      <c r="V22" s="13" t="str">
        <f>IF(入力!AK16="","",入力!AK16)</f>
        <v>9848</v>
      </c>
      <c r="W22" s="13" t="str">
        <f>IF(入力!AP16="","",入力!AP16)</f>
        <v>2869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戸張</v>
      </c>
      <c r="D24" s="51" t="str">
        <f>VLOOKUP($B$51,$A$53:$F$352,4)</f>
        <v>穂風</v>
      </c>
      <c r="E24" s="51" t="str">
        <f>VLOOKUP($B$51,$A$53:$F$352,5)</f>
        <v>トバリ</v>
      </c>
      <c r="F24" s="51" t="str">
        <f>VLOOKUP($B$51,$A$53:$F$352,6)</f>
        <v>ホノカ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戸張</v>
      </c>
      <c r="D53" s="13" t="str">
        <f>IF(入力!E26="","",入力!E26)</f>
        <v>穂風</v>
      </c>
      <c r="E53" s="13" t="str">
        <f>IF(入力!C25="","",入力!C25)</f>
        <v>トバリ</v>
      </c>
      <c r="F53" s="13" t="str">
        <f>IF(入力!E25="","",入力!E25)</f>
        <v>ホノカ</v>
      </c>
      <c r="G53" s="13">
        <f>IF(入力!M25="","",入力!M25)</f>
        <v>522473108</v>
      </c>
      <c r="H53" s="13" t="str">
        <f>IF(入力!I25="","",入力!I25)</f>
        <v>松戸市立古ヶ崎小学校</v>
      </c>
      <c r="I53" s="13">
        <f>IF(入力!G25="","",入力!G25)</f>
        <v>5</v>
      </c>
      <c r="J53" s="13">
        <f>IF(入力!P25="","",入力!P25)</f>
        <v>141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鈴木</v>
      </c>
      <c r="D54" s="13" t="str">
        <f>IF(入力!E28="","",入力!E28)</f>
        <v>彩加</v>
      </c>
      <c r="E54" s="13" t="str">
        <f>IF(入力!C27="","",入力!C27)</f>
        <v>スズキ</v>
      </c>
      <c r="F54" s="13" t="str">
        <f>IF(入力!E27="","",入力!E27)</f>
        <v>サヤカ</v>
      </c>
      <c r="G54" s="13">
        <f>IF(入力!M27="","",入力!M27)</f>
        <v>526191336</v>
      </c>
      <c r="H54" s="13" t="str">
        <f>IF(入力!I27="","",入力!I27)</f>
        <v>松戸市立八ヶ崎小学校</v>
      </c>
      <c r="I54" s="13">
        <f>IF(入力!G27="","",入力!G27)</f>
        <v>5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西尾</v>
      </c>
      <c r="D55" s="13" t="str">
        <f>IF(入力!E30="","",入力!E30)</f>
        <v>優奈</v>
      </c>
      <c r="E55" s="13" t="str">
        <f>IF(入力!C29="","",入力!C29)</f>
        <v>ニシオ</v>
      </c>
      <c r="F55" s="13" t="str">
        <f>IF(入力!E29="","",入力!E29)</f>
        <v>ユウナ</v>
      </c>
      <c r="G55" s="13">
        <f>IF(入力!M29="","",入力!M29)</f>
        <v>526349935</v>
      </c>
      <c r="H55" s="13" t="str">
        <f>IF(入力!I29="","",入力!I29)</f>
        <v>松戸市立八ヶ崎小学校</v>
      </c>
      <c r="I55" s="13">
        <f>IF(入力!G29="","",入力!G29)</f>
        <v>5</v>
      </c>
      <c r="J55" s="13">
        <f>IF(入力!P29="","",入力!P29)</f>
        <v>137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根津</v>
      </c>
      <c r="D56" s="13" t="str">
        <f>IF(入力!E32="","",入力!E32)</f>
        <v>絢乃</v>
      </c>
      <c r="E56" s="13" t="str">
        <f>IF(入力!C31="","",入力!C31)</f>
        <v>ネヅ</v>
      </c>
      <c r="F56" s="13" t="str">
        <f>IF(入力!E31="","",入力!E31)</f>
        <v>アヤノ</v>
      </c>
      <c r="G56" s="13">
        <f>IF(入力!M31="","",入力!M31)</f>
        <v>525577667</v>
      </c>
      <c r="H56" s="13" t="str">
        <f>IF(入力!I31="","",入力!I31)</f>
        <v>柏市立光ヶ丘小学校</v>
      </c>
      <c r="I56" s="13">
        <f>IF(入力!G31="","",入力!G31)</f>
        <v>3</v>
      </c>
      <c r="J56" s="13">
        <f>IF(入力!P31="","",入力!P31)</f>
        <v>141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加藤</v>
      </c>
      <c r="D57" s="13" t="str">
        <f>IF(入力!E34="","",入力!E34)</f>
        <v>璃子</v>
      </c>
      <c r="E57" s="13" t="str">
        <f>IF(入力!C33="","",入力!C33)</f>
        <v>カトウ</v>
      </c>
      <c r="F57" s="13" t="str">
        <f>IF(入力!E33="","",入力!E33)</f>
        <v>リコ</v>
      </c>
      <c r="G57" s="13">
        <f>IF(入力!M33="","",入力!M33)</f>
        <v>526004735</v>
      </c>
      <c r="H57" s="13" t="str">
        <f>IF(入力!I33="","",入力!I33)</f>
        <v>松戸市立上本郷小学校</v>
      </c>
      <c r="I57" s="13">
        <f>IF(入力!G33="","",入力!G33)</f>
        <v>3</v>
      </c>
      <c r="J57" s="13">
        <f>IF(入力!P33="","",入力!P33)</f>
        <v>132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鈴木</v>
      </c>
      <c r="D58" s="13" t="str">
        <f>IF(入力!E36="","",入力!E36)</f>
        <v>結菜</v>
      </c>
      <c r="E58" s="13" t="str">
        <f>IF(入力!C35="","",入力!C35)</f>
        <v>スズキ</v>
      </c>
      <c r="F58" s="13" t="str">
        <f>IF(入力!E35="","",入力!E35)</f>
        <v>ユイナ</v>
      </c>
      <c r="G58" s="13">
        <f>IF(入力!M35="","",入力!M35)</f>
        <v>526191350</v>
      </c>
      <c r="H58" s="13" t="str">
        <f>IF(入力!I35="","",入力!I35)</f>
        <v>松戸市立八ヶ崎小学校</v>
      </c>
      <c r="I58" s="13">
        <f>IF(入力!G35="","",入力!G35)</f>
        <v>3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丸山</v>
      </c>
      <c r="D59" s="13" t="str">
        <f>IF(入力!E38="","",入力!E38)</f>
        <v>乃蒼</v>
      </c>
      <c r="E59" s="13" t="str">
        <f>IF(入力!C37="","",入力!C37)</f>
        <v>マルヤマ</v>
      </c>
      <c r="F59" s="13" t="str">
        <f>IF(入力!E37="","",入力!E37)</f>
        <v>ノア</v>
      </c>
      <c r="G59" s="13">
        <f>IF(入力!M37="","",入力!M37)</f>
        <v>525135935</v>
      </c>
      <c r="H59" s="13" t="str">
        <f>IF(入力!I37="","",入力!I37)</f>
        <v>流山市立南流山小学校</v>
      </c>
      <c r="I59" s="13">
        <f>IF(入力!G37="","",入力!G37)</f>
        <v>2</v>
      </c>
      <c r="J59" s="13">
        <f>IF(入力!P37="","",入力!P37)</f>
        <v>125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芳賀</v>
      </c>
      <c r="D60" s="13" t="str">
        <f>IF(入力!E40="","",入力!E40)</f>
        <v xml:space="preserve"> このか</v>
      </c>
      <c r="E60" s="13" t="str">
        <f>IF(入力!C39="","",入力!C39)</f>
        <v>ハガ</v>
      </c>
      <c r="F60" s="13" t="str">
        <f>IF(入力!E39="","",入力!E39)</f>
        <v>コノカ</v>
      </c>
      <c r="G60" s="13">
        <f>IF(入力!M39="","",入力!M39)</f>
        <v>524277810</v>
      </c>
      <c r="H60" s="13" t="str">
        <f>IF(入力!I39="","",入力!I39)</f>
        <v>松戸市立柿木台小学校</v>
      </c>
      <c r="I60" s="13">
        <f>IF(入力!G39="","",入力!G39)</f>
        <v>2</v>
      </c>
      <c r="J60" s="13">
        <f>IF(入力!P39="","",入力!P39)</f>
        <v>118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三浦</v>
      </c>
      <c r="D61" s="13" t="str">
        <f>IF(入力!E42="","",入力!E42)</f>
        <v>帆奈</v>
      </c>
      <c r="E61" s="13" t="str">
        <f>IF(入力!C41="","",入力!C41)</f>
        <v>ミウラ</v>
      </c>
      <c r="F61" s="13" t="str">
        <f>IF(入力!E41="","",入力!E41)</f>
        <v>ハンナ</v>
      </c>
      <c r="G61" s="13">
        <f>IF(入力!M41="","",入力!M41)</f>
        <v>525136000</v>
      </c>
      <c r="H61" s="13" t="str">
        <f>IF(入力!I41="","",入力!I41)</f>
        <v>松戸市立馬橋北小学校</v>
      </c>
      <c r="I61" s="13">
        <f>IF(入力!G41="","",入力!G41)</f>
        <v>2</v>
      </c>
      <c r="J61" s="13">
        <f>IF(入力!P41="","",入力!P41)</f>
        <v>120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江橋</v>
      </c>
      <c r="D62" s="13" t="str">
        <f>IF(入力!E44="","",入力!E44)</f>
        <v>さくら</v>
      </c>
      <c r="E62" s="13" t="str">
        <f>IF(入力!C43="","",入力!C43)</f>
        <v>エバシ</v>
      </c>
      <c r="F62" s="13" t="str">
        <f>IF(入力!E43="","",入力!E43)</f>
        <v>サクラ</v>
      </c>
      <c r="G62" s="13">
        <f>IF(入力!M43="","",入力!M43)</f>
        <v>526645877</v>
      </c>
      <c r="H62" s="13" t="str">
        <f>IF(入力!I43="","",入力!I43)</f>
        <v>松戸市立松が丘小学校</v>
      </c>
      <c r="I62" s="13">
        <f>IF(入力!G43="","",入力!G43)</f>
        <v>3</v>
      </c>
      <c r="J62" s="13">
        <f>IF(入力!P43="","",入力!P43)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原田</v>
      </c>
      <c r="D63" s="13" t="str">
        <f>IF(入力!E46="","",入力!E46)</f>
        <v>舜</v>
      </c>
      <c r="E63" s="13" t="str">
        <f>IF(入力!C45="","",入力!C45)</f>
        <v>ハラダ</v>
      </c>
      <c r="F63" s="13" t="str">
        <f>IF(入力!E45="","",入力!E45)</f>
        <v>アマネ</v>
      </c>
      <c r="G63" s="13">
        <f>IF(入力!M45="","",入力!M45)</f>
        <v>526645884</v>
      </c>
      <c r="H63" s="13" t="str">
        <f>IF(入力!I45="","",入力!I45)</f>
        <v>松戸市立六実小学校</v>
      </c>
      <c r="I63" s="13">
        <f>IF(入力!G45="","",入力!G45)</f>
        <v>2</v>
      </c>
      <c r="J63" s="13">
        <f>IF(入力!P45="","",入力!P45)</f>
        <v>133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堀川 勤</cp:lastModifiedBy>
  <cp:lastPrinted>2025-12-18T00:21:33Z</cp:lastPrinted>
  <dcterms:created xsi:type="dcterms:W3CDTF">2014-04-05T09:56:00Z</dcterms:created>
  <dcterms:modified xsi:type="dcterms:W3CDTF">2025-12-18T00:21:45Z</dcterms:modified>
</cp:coreProperties>
</file>