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<sst xmlns="http://schemas.openxmlformats.org/spreadsheetml/2006/main" count="287" uniqueCount="227">
  <si>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</si>
  <si>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</si>
  <si>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</si>
  <si>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</si>
  <si>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</si>
  <si>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</si>
  <si>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</si>
  <si>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</si>
  <si>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</si>
  <si>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</si>
  <si>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</si>
  <si>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</si>
  <si>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</si>
  <si>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</si>
  <si>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</si>
  <si>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</si>
  <si>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</si>
  <si>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</si>
  <si>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</si>
  <si>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</si>
  <si>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</si>
  <si>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</si>
  <si>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</si>
  <si>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</si>
  <si>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</si>
  <si>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</si>
  <si>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</si>
  <si>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</si>
  <si>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</si>
  <si>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</si>
  <si>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</si>
  <si>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</si>
  <si>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</si>
  <si>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</si>
  <si>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</si>
  <si>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</si>
  <si>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</si>
  <si>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</si>
  <si>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</si>
  <si>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</si>
  <si>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</si>
  <si>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</si>
  <si>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</si>
  <si>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</si>
  <si>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</si>
  <si>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</si>
  <si>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</si>
  <si>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</si>
  <si>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</si>
  <si>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</si>
  <si>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</si>
  <si>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</si>
  <si>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</si>
  <si>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</si>
  <si>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</si>
  <si>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</si>
  <si>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</si>
  <si>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</si>
  <si>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</si>
  <si>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</si>
  <si>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</si>
  <si>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</si>
  <si>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</si>
  <si>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</si>
  <si>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</si>
  <si>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</si>
  <si>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</si>
  <si>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</si>
  <si>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</si>
  <si>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</si>
  <si>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</si>
  <si>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</si>
  <si>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</si>
  <si>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</si>
  <si>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</si>
  <si>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</si>
  <si>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</si>
  <si>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</si>
  <si>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</si>
  <si>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</si>
  <si>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</si>
  <si>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</si>
  <si>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</si>
  <si>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</si>
  <si>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</si>
  <si>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</si>
  <si>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</si>
  <si>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</si>
  <si>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</si>
  <si>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</si>
  <si>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</si>
  <si>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</si>
  <si>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</si>
  <si>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</si>
  <si>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</si>
  <si>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</si>
  <si>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</si>
  <si>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</si>
  <si>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</si>
  <si>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</si>
  <si>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</si>
  <si>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</si>
  <si>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</si>
  <si>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</si>
  <si>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</si>
  <si>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</si>
  <si>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</si>
  <si>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</si>
  <si>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</si>
  <si>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</si>
  <si>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</si>
  <si>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</si>
  <si>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</si>
  <si>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</si>
  <si>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</si>
  <si>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</si>
  <si>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</si>
  <si>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</si>
  <si>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</si>
  <si>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</si>
  <si>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</si>
  <si>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</si>
  <si>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</si>
  <si>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</si>
  <si>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</si>
  <si>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</si>
  <si>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</si>
  <si>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</si>
  <si>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</si>
  <si>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</si>
  <si>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</si>
  <si>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</si>
  <si>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</si>
  <si>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</si>
  <si>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</si>
  <si>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</si>
  <si>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</si>
  <si>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  <phoneticPr fontId="2"/>
  </si>
  <si>
    <t>山本</t>
    <rPh sb="0" eb="2">
      <t>ヤマモト</t>
    </rPh>
    <phoneticPr fontId="2"/>
  </si>
  <si>
    <t>ｱﾂｼ</t>
    <phoneticPr fontId="2"/>
  </si>
  <si>
    <t>篤史</t>
    <rPh sb="0" eb="2">
      <t>アツシ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</si>
  <si>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</si>
  <si>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</si>
  <si>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</si>
  <si>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</si>
  <si>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</si>
  <si>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</si>
  <si>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</si>
  <si>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</si>
  <si>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ﾊﾞﾝﾊﾞ</t>
    <phoneticPr fontId="2"/>
  </si>
  <si>
    <t>ﾉﾌﾞｱｷ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</si>
  <si>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</si>
  <si>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</si>
  <si>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</si>
  <si>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04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</si>
  <si>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</si>
  <si>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</si>
  <si>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</si>
  <si>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</si>
  <si>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ｸﾜﾊﾞﾗ</t>
    <phoneticPr fontId="2"/>
  </si>
  <si>
    <t>桒原</t>
    <rPh sb="0" eb="2">
      <t>クワバラ</t>
    </rPh>
    <phoneticPr fontId="2"/>
  </si>
  <si>
    <t>ｼｵﾘ</t>
    <phoneticPr fontId="2"/>
  </si>
  <si>
    <t>汐里</t>
    <rPh sb="0" eb="2">
      <t>シオリ</t>
    </rPh>
    <phoneticPr fontId="2"/>
  </si>
  <si>
    <t>ﾖｼﾊﾗ</t>
    <phoneticPr fontId="2"/>
  </si>
  <si>
    <t>𠮷原</t>
    <rPh sb="0" eb="3">
      <t>ヨシハラ</t>
    </rPh>
    <phoneticPr fontId="2"/>
  </si>
  <si>
    <t>ﾘﾝ</t>
    <phoneticPr fontId="2"/>
  </si>
  <si>
    <t>凛</t>
    <rPh sb="0" eb="1">
      <t>リン</t>
    </rPh>
    <phoneticPr fontId="2"/>
  </si>
  <si>
    <t>ｵｵﾂｶ</t>
    <phoneticPr fontId="2"/>
  </si>
  <si>
    <t>大塚</t>
    <rPh sb="0" eb="2">
      <t>オオツカ</t>
    </rPh>
    <phoneticPr fontId="2"/>
  </si>
  <si>
    <t>ｻｷﾊﾗ</t>
    <phoneticPr fontId="2"/>
  </si>
  <si>
    <t>崎原</t>
    <rPh sb="0" eb="2">
      <t>サキハラ</t>
    </rPh>
    <phoneticPr fontId="2"/>
  </si>
  <si>
    <t>ﾌｼﾞｼﾏ</t>
    <phoneticPr fontId="2"/>
  </si>
  <si>
    <t>藤嶋</t>
    <rPh sb="0" eb="2">
      <t>フジシマ</t>
    </rPh>
    <phoneticPr fontId="2"/>
  </si>
  <si>
    <t>ｸﾒ</t>
    <phoneticPr fontId="2"/>
  </si>
  <si>
    <t>久米</t>
    <rPh sb="0" eb="2">
      <t>クメ</t>
    </rPh>
    <phoneticPr fontId="2"/>
  </si>
  <si>
    <t>ｻﾄｳ</t>
    <phoneticPr fontId="2"/>
  </si>
  <si>
    <t>佐藤</t>
    <rPh sb="0" eb="2">
      <t>サトウ</t>
    </rPh>
    <phoneticPr fontId="2"/>
  </si>
  <si>
    <t>ｵﾔﾅｷﾞ</t>
    <phoneticPr fontId="2"/>
  </si>
  <si>
    <t>小柳</t>
    <rPh sb="0" eb="2">
      <t>オヤナギ</t>
    </rPh>
    <phoneticPr fontId="2"/>
  </si>
  <si>
    <t>ｵｶﾀﾞ</t>
    <phoneticPr fontId="2"/>
  </si>
  <si>
    <t>岡田</t>
    <rPh sb="0" eb="2">
      <t>オカダ</t>
    </rPh>
    <phoneticPr fontId="2"/>
  </si>
  <si>
    <t>ｴﾝﾄﾞｳ</t>
    <phoneticPr fontId="2"/>
  </si>
  <si>
    <t>遠藤</t>
    <rPh sb="0" eb="2">
      <t>エンドウ</t>
    </rPh>
    <phoneticPr fontId="2"/>
  </si>
  <si>
    <t>ﾀｹﾅｶ</t>
    <phoneticPr fontId="2"/>
  </si>
  <si>
    <t>竹中</t>
    <rPh sb="0" eb="2">
      <t>タケナカ</t>
    </rPh>
    <phoneticPr fontId="2"/>
  </si>
  <si>
    <t>柏市立富勢東小学校</t>
    <rPh sb="0" eb="2">
      <t>カシワシ</t>
    </rPh>
    <rPh sb="2" eb="3">
      <t>リツ</t>
    </rPh>
    <rPh sb="3" eb="6">
      <t>トミセヒガシ</t>
    </rPh>
    <rPh sb="6" eb="9">
      <t>ショウガッコウ</t>
    </rPh>
    <phoneticPr fontId="2"/>
  </si>
  <si>
    <t>柏市立豊小学校</t>
    <rPh sb="0" eb="2">
      <t>カシワシ</t>
    </rPh>
    <rPh sb="2" eb="3">
      <t>リツ</t>
    </rPh>
    <rPh sb="3" eb="7">
      <t>ユタカショウガッコウ</t>
    </rPh>
    <phoneticPr fontId="2"/>
  </si>
  <si>
    <t>柏市立富勢西小学校</t>
    <rPh sb="0" eb="3">
      <t>カシワシリツ</t>
    </rPh>
    <rPh sb="3" eb="5">
      <t>トミセ</t>
    </rPh>
    <rPh sb="5" eb="6">
      <t>ニシ</t>
    </rPh>
    <rPh sb="6" eb="9">
      <t>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</si>
  <si>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</si>
  <si>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</si>
  <si>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</si>
  <si>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</si>
  <si>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柏市立高田小学校</t>
    <rPh sb="0" eb="8">
      <t>カシワシリツタカダショウガッコウ</t>
    </rPh>
    <phoneticPr fontId="2"/>
  </si>
  <si>
    <t>柏市立柏第四小学校</t>
    <rPh sb="0" eb="2">
      <t>カシワシ</t>
    </rPh>
    <rPh sb="2" eb="3">
      <t>リツ</t>
    </rPh>
    <rPh sb="3" eb="4">
      <t>カシワ</t>
    </rPh>
    <rPh sb="4" eb="5">
      <t>ダイ</t>
    </rPh>
    <rPh sb="5" eb="6">
      <t>ヨン</t>
    </rPh>
    <rPh sb="6" eb="9">
      <t>ショウガッコウ</t>
    </rPh>
    <phoneticPr fontId="2"/>
  </si>
  <si>
    <t>ﾕｽﾞｷ</t>
    <phoneticPr fontId="2"/>
  </si>
  <si>
    <t>柚子葵</t>
    <rPh sb="0" eb="2">
      <t>ユズ</t>
    </rPh>
    <rPh sb="2" eb="3">
      <t>アオイ</t>
    </rPh>
    <phoneticPr fontId="2"/>
  </si>
  <si>
    <t>ｳﾐ</t>
    <phoneticPr fontId="2"/>
  </si>
  <si>
    <t>海美</t>
    <rPh sb="0" eb="1">
      <t>ウミ</t>
    </rPh>
    <rPh sb="1" eb="2">
      <t>ビ</t>
    </rPh>
    <phoneticPr fontId="2"/>
  </si>
  <si>
    <t>ﾀﾞﾘ</t>
    <phoneticPr fontId="2"/>
  </si>
  <si>
    <t>雫梨</t>
    <rPh sb="0" eb="1">
      <t>シズク</t>
    </rPh>
    <rPh sb="1" eb="2">
      <t>ナシ</t>
    </rPh>
    <phoneticPr fontId="2"/>
  </si>
  <si>
    <t>ｱｲﾅ</t>
    <phoneticPr fontId="2"/>
  </si>
  <si>
    <t>愛菜</t>
    <rPh sb="0" eb="2">
      <t>アイナ</t>
    </rPh>
    <phoneticPr fontId="2"/>
  </si>
  <si>
    <t>ｶﾝﾅ</t>
    <phoneticPr fontId="2"/>
  </si>
  <si>
    <t>栞名</t>
    <rPh sb="0" eb="1">
      <t>シオリ</t>
    </rPh>
    <rPh sb="1" eb="2">
      <t>ナ</t>
    </rPh>
    <phoneticPr fontId="2"/>
  </si>
  <si>
    <t>ｱﾔｶ</t>
    <phoneticPr fontId="2"/>
  </si>
  <si>
    <t>綾香</t>
    <rPh sb="0" eb="2">
      <t>アヤカ</t>
    </rPh>
    <phoneticPr fontId="2"/>
  </si>
  <si>
    <t>莉子</t>
    <rPh sb="0" eb="2">
      <t>リコ</t>
    </rPh>
    <phoneticPr fontId="2"/>
  </si>
  <si>
    <t>ﾋﾖﾘ</t>
    <phoneticPr fontId="2"/>
  </si>
  <si>
    <t>ﾘｵ</t>
    <phoneticPr fontId="2"/>
  </si>
  <si>
    <t>理央</t>
    <rPh sb="0" eb="2">
      <t>リオ</t>
    </rPh>
    <phoneticPr fontId="2"/>
  </si>
  <si>
    <t>ﾘｺ</t>
    <phoneticPr fontId="2"/>
  </si>
  <si>
    <t>ひより</t>
    <phoneticPr fontId="2"/>
  </si>
  <si>
    <t>ﾐﾕｺ</t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</si>
  <si>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</si>
  <si>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277</t>
    <phoneticPr fontId="2"/>
  </si>
  <si>
    <t>0863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</si>
  <si>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</si>
  <si>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</si>
  <si>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</si>
  <si>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</si>
  <si>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</si>
  <si>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04</t>
    <phoneticPr fontId="2"/>
  </si>
  <si>
    <t>7131</t>
    <phoneticPr fontId="2"/>
  </si>
  <si>
    <t>1821</t>
    <phoneticPr fontId="2"/>
  </si>
  <si>
    <t>7151</t>
    <phoneticPr fontId="2"/>
  </si>
  <si>
    <t>5764</t>
    <phoneticPr fontId="2"/>
  </si>
  <si>
    <t>春の予選棄権、スポ少予選敗退。子供達は悔しかったと思います。この舞台に立てる迄、練習試合でお世話になったチームの皆様、子供達に貴重な体験をさせていただき、本当にありがとうございました。そのお気持ちに報えるよう、チーム一丸となって頑張ります。</t>
    <rPh sb="0" eb="1">
      <t>ハル</t>
    </rPh>
    <rPh sb="2" eb="4">
      <t>ヨセン</t>
    </rPh>
    <rPh sb="4" eb="6">
      <t>キケン</t>
    </rPh>
    <rPh sb="9" eb="10">
      <t>ショウ</t>
    </rPh>
    <rPh sb="10" eb="12">
      <t>ヨセン</t>
    </rPh>
    <rPh sb="12" eb="14">
      <t>ハイタイ</t>
    </rPh>
    <rPh sb="15" eb="18">
      <t>コドモタチ</t>
    </rPh>
    <rPh sb="19" eb="20">
      <t>クヤ</t>
    </rPh>
    <rPh sb="25" eb="26">
      <t>オモ</t>
    </rPh>
    <rPh sb="32" eb="34">
      <t>ブタイ</t>
    </rPh>
    <rPh sb="35" eb="36">
      <t>タ</t>
    </rPh>
    <rPh sb="38" eb="39">
      <t>マデ</t>
    </rPh>
    <rPh sb="40" eb="42">
      <t>レンシュウ</t>
    </rPh>
    <rPh sb="42" eb="44">
      <t>ジアイ</t>
    </rPh>
    <rPh sb="46" eb="48">
      <t>セワ</t>
    </rPh>
    <rPh sb="56" eb="58">
      <t>ミナサマ</t>
    </rPh>
    <rPh sb="59" eb="62">
      <t>コドモタチ</t>
    </rPh>
    <rPh sb="63" eb="65">
      <t>キチョウ</t>
    </rPh>
    <rPh sb="66" eb="68">
      <t>タイケン</t>
    </rPh>
    <rPh sb="77" eb="79">
      <t>ホントウ</t>
    </rPh>
    <rPh sb="95" eb="97">
      <t>キモ</t>
    </rPh>
    <rPh sb="99" eb="100">
      <t>ムク</t>
    </rPh>
    <rPh sb="108" eb="110">
      <t>イチガン</t>
    </rPh>
    <rPh sb="114" eb="11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</si>
</sst>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8" sqref="Y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8"/>
      <c r="L2" s="228"/>
      <c r="M2" s="228"/>
      <c r="N2" s="228"/>
      <c r="O2" s="229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5" t="s">
        <v>91</v>
      </c>
      <c r="K3" s="226"/>
      <c r="L3" s="226"/>
      <c r="M3" s="226"/>
      <c r="N3" s="226"/>
      <c r="O3" s="227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434694367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3">
        <v>21007</v>
      </c>
      <c r="K5" s="203"/>
      <c r="L5" s="203"/>
      <c r="M5" s="203"/>
      <c r="N5" s="203"/>
      <c r="O5" s="203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137</v>
      </c>
      <c r="D7" s="112"/>
      <c r="E7" s="113" t="s">
        <v>139</v>
      </c>
      <c r="F7" s="114"/>
      <c r="G7" s="205">
        <v>520437898</v>
      </c>
      <c r="H7" s="205"/>
      <c r="I7" s="205"/>
      <c r="J7" s="205"/>
      <c r="K7" s="205"/>
      <c r="L7" s="205"/>
      <c r="M7" s="205"/>
      <c r="N7" s="205"/>
      <c r="O7" s="205"/>
      <c r="P7" s="178" t="s">
        <v>7</v>
      </c>
      <c r="Q7" s="179"/>
      <c r="R7" s="147" t="s">
        <v>218</v>
      </c>
      <c r="S7" s="147"/>
      <c r="T7" s="147"/>
      <c r="U7" s="147"/>
      <c r="V7" s="30" t="s">
        <v>8</v>
      </c>
      <c r="W7" s="137" t="s">
        <v>219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221</v>
      </c>
      <c r="AM7" s="62"/>
      <c r="AN7" s="62"/>
      <c r="AO7" s="62"/>
      <c r="AP7" s="62"/>
      <c r="AQ7" s="62"/>
      <c r="AR7" s="62"/>
      <c r="AS7" s="39" t="s">
        <v>10</v>
      </c>
      <c r="AT7" s="56">
        <v>39</v>
      </c>
    </row>
    <row r="8" spans="1:51" ht="18" customHeight="1">
      <c r="A8" s="75"/>
      <c r="B8" s="145"/>
      <c r="C8" s="115" t="s">
        <v>138</v>
      </c>
      <c r="D8" s="116"/>
      <c r="E8" s="117" t="s">
        <v>140</v>
      </c>
      <c r="F8" s="118"/>
      <c r="G8" s="205"/>
      <c r="H8" s="205"/>
      <c r="I8" s="205"/>
      <c r="J8" s="205"/>
      <c r="K8" s="205"/>
      <c r="L8" s="205"/>
      <c r="M8" s="205"/>
      <c r="N8" s="205"/>
      <c r="O8" s="205"/>
      <c r="P8" s="139" t="s">
        <v>220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224</v>
      </c>
      <c r="AL8" s="64"/>
      <c r="AM8" s="64"/>
      <c r="AN8" s="64"/>
      <c r="AO8" s="40" t="s">
        <v>11</v>
      </c>
      <c r="AP8" s="64" t="s">
        <v>225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141</v>
      </c>
      <c r="D9" s="112"/>
      <c r="E9" s="113" t="s">
        <v>142</v>
      </c>
      <c r="F9" s="114"/>
      <c r="G9" s="205">
        <v>515961606</v>
      </c>
      <c r="H9" s="205"/>
      <c r="I9" s="205"/>
      <c r="J9" s="205">
        <v>291147</v>
      </c>
      <c r="K9" s="205"/>
      <c r="L9" s="205"/>
      <c r="M9" s="205"/>
      <c r="N9" s="205"/>
      <c r="O9" s="205"/>
      <c r="P9" s="178" t="s">
        <v>7</v>
      </c>
      <c r="Q9" s="179"/>
      <c r="R9" s="147" t="s">
        <v>152</v>
      </c>
      <c r="S9" s="147"/>
      <c r="T9" s="147"/>
      <c r="U9" s="147"/>
      <c r="V9" s="30" t="s">
        <v>8</v>
      </c>
      <c r="W9" s="137" t="s">
        <v>216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221</v>
      </c>
      <c r="AM9" s="62"/>
      <c r="AN9" s="62"/>
      <c r="AO9" s="62"/>
      <c r="AP9" s="62"/>
      <c r="AQ9" s="62"/>
      <c r="AR9" s="62"/>
      <c r="AS9" s="39" t="s">
        <v>126</v>
      </c>
      <c r="AT9" s="57">
        <v>49</v>
      </c>
    </row>
    <row r="10" spans="1:51" ht="18" customHeight="1">
      <c r="A10" s="75"/>
      <c r="B10" s="145"/>
      <c r="C10" s="115" t="s">
        <v>143</v>
      </c>
      <c r="D10" s="116"/>
      <c r="E10" s="117" t="s">
        <v>144</v>
      </c>
      <c r="F10" s="118"/>
      <c r="G10" s="205"/>
      <c r="H10" s="205"/>
      <c r="I10" s="205"/>
      <c r="J10" s="205"/>
      <c r="K10" s="205"/>
      <c r="L10" s="205"/>
      <c r="M10" s="205"/>
      <c r="N10" s="205"/>
      <c r="O10" s="205"/>
      <c r="P10" s="139" t="s">
        <v>217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222</v>
      </c>
      <c r="AL10" s="64"/>
      <c r="AM10" s="64"/>
      <c r="AN10" s="64"/>
      <c r="AO10" s="40" t="s">
        <v>127</v>
      </c>
      <c r="AP10" s="64" t="s">
        <v>223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145</v>
      </c>
      <c r="D11" s="112"/>
      <c r="E11" s="113" t="s">
        <v>147</v>
      </c>
      <c r="F11" s="114"/>
      <c r="G11" s="205">
        <v>512465424</v>
      </c>
      <c r="H11" s="205"/>
      <c r="I11" s="205"/>
      <c r="J11" s="205">
        <v>26985</v>
      </c>
      <c r="K11" s="205"/>
      <c r="L11" s="205"/>
      <c r="M11" s="205">
        <v>428553</v>
      </c>
      <c r="N11" s="205"/>
      <c r="O11" s="205"/>
      <c r="P11" s="178" t="s">
        <v>7</v>
      </c>
      <c r="Q11" s="179"/>
      <c r="R11" s="147" t="s">
        <v>214</v>
      </c>
      <c r="S11" s="147"/>
      <c r="T11" s="147"/>
      <c r="U11" s="147"/>
      <c r="V11" s="30" t="s">
        <v>8</v>
      </c>
      <c r="W11" s="137" t="s">
        <v>215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221</v>
      </c>
      <c r="AM11" s="62"/>
      <c r="AN11" s="62"/>
      <c r="AO11" s="62"/>
      <c r="AP11" s="62"/>
      <c r="AQ11" s="62"/>
      <c r="AR11" s="62"/>
      <c r="AS11" s="39" t="s">
        <v>126</v>
      </c>
      <c r="AT11" s="57">
        <v>51</v>
      </c>
    </row>
    <row r="12" spans="1:51" ht="18" customHeight="1">
      <c r="A12" s="75"/>
      <c r="B12" s="145"/>
      <c r="C12" s="115" t="s">
        <v>146</v>
      </c>
      <c r="D12" s="116"/>
      <c r="E12" s="117" t="s">
        <v>148</v>
      </c>
      <c r="F12" s="118"/>
      <c r="G12" s="205"/>
      <c r="H12" s="205"/>
      <c r="I12" s="205"/>
      <c r="J12" s="205"/>
      <c r="K12" s="205"/>
      <c r="L12" s="205"/>
      <c r="M12" s="205"/>
      <c r="N12" s="205"/>
      <c r="O12" s="205"/>
      <c r="P12" s="139" t="s">
        <v>151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155</v>
      </c>
      <c r="AL12" s="64"/>
      <c r="AM12" s="64"/>
      <c r="AN12" s="64"/>
      <c r="AO12" s="40" t="s">
        <v>127</v>
      </c>
      <c r="AP12" s="64" t="s">
        <v>156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80"/>
      <c r="D13" s="112"/>
      <c r="E13" s="112"/>
      <c r="F13" s="114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206"/>
      <c r="D14" s="116"/>
      <c r="E14" s="116"/>
      <c r="F14" s="118"/>
      <c r="G14" s="209"/>
      <c r="H14" s="209"/>
      <c r="I14" s="209"/>
      <c r="J14" s="209"/>
      <c r="K14" s="209"/>
      <c r="L14" s="209"/>
      <c r="M14" s="209"/>
      <c r="N14" s="209"/>
      <c r="O14" s="209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0" t="s">
        <v>98</v>
      </c>
      <c r="B15" s="145"/>
      <c r="C15" s="111" t="s">
        <v>149</v>
      </c>
      <c r="D15" s="112"/>
      <c r="E15" s="113" t="s">
        <v>150</v>
      </c>
      <c r="F15" s="114"/>
      <c r="G15" s="209"/>
      <c r="H15" s="209"/>
      <c r="I15" s="209"/>
      <c r="J15" s="209"/>
      <c r="K15" s="209"/>
      <c r="L15" s="209"/>
      <c r="M15" s="209"/>
      <c r="N15" s="209"/>
      <c r="O15" s="209"/>
      <c r="P15" s="178" t="s">
        <v>7</v>
      </c>
      <c r="Q15" s="179"/>
      <c r="R15" s="147" t="s">
        <v>152</v>
      </c>
      <c r="S15" s="147"/>
      <c r="T15" s="147"/>
      <c r="U15" s="147"/>
      <c r="V15" s="29" t="s">
        <v>8</v>
      </c>
      <c r="W15" s="137" t="s">
        <v>153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154</v>
      </c>
      <c r="AM15" s="62"/>
      <c r="AN15" s="62"/>
      <c r="AO15" s="62"/>
      <c r="AP15" s="62"/>
      <c r="AQ15" s="62"/>
      <c r="AR15" s="62"/>
      <c r="AS15" s="39" t="s">
        <v>126</v>
      </c>
      <c r="AT15" s="57">
        <v>51</v>
      </c>
    </row>
    <row r="16" spans="1:51" ht="18" customHeight="1">
      <c r="A16" s="75"/>
      <c r="B16" s="145"/>
      <c r="C16" s="115" t="s">
        <v>146</v>
      </c>
      <c r="D16" s="116"/>
      <c r="E16" s="117" t="s">
        <v>148</v>
      </c>
      <c r="F16" s="118"/>
      <c r="G16" s="209"/>
      <c r="H16" s="209"/>
      <c r="I16" s="209"/>
      <c r="J16" s="209"/>
      <c r="K16" s="209"/>
      <c r="L16" s="209"/>
      <c r="M16" s="209"/>
      <c r="N16" s="209"/>
      <c r="O16" s="209"/>
      <c r="P16" s="139" t="s">
        <v>151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155</v>
      </c>
      <c r="AL16" s="64"/>
      <c r="AM16" s="64"/>
      <c r="AN16" s="64"/>
      <c r="AO16" s="40" t="s">
        <v>127</v>
      </c>
      <c r="AP16" s="64" t="s">
        <v>156</v>
      </c>
      <c r="AQ16" s="64"/>
      <c r="AR16" s="64"/>
      <c r="AS16" s="65"/>
      <c r="AT16" s="57"/>
    </row>
    <row r="17" spans="1:46">
      <c r="A17" s="75" t="s">
        <v>0</v>
      </c>
      <c r="B17" s="145"/>
      <c r="C17" s="198" t="str">
        <f>IF(P16="","",P16)</f>
        <v>柏市豊四季709-52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8" t="str">
        <f>IF(AL15="","",AL15&amp;"-"&amp;AK16&amp;"-"&amp;AP16)</f>
        <v>04-7103-8968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21" t="s">
        <v>157</v>
      </c>
      <c r="D21" s="212"/>
      <c r="E21" s="212">
        <v>5038</v>
      </c>
      <c r="F21" s="212"/>
      <c r="G21" s="211" t="s">
        <v>158</v>
      </c>
      <c r="H21" s="21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6"/>
      <c r="C22" s="222"/>
      <c r="D22" s="213"/>
      <c r="E22" s="213"/>
      <c r="F22" s="213"/>
      <c r="G22" s="213"/>
      <c r="H22" s="213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3" t="s">
        <v>86</v>
      </c>
      <c r="C23" s="199" t="s">
        <v>105</v>
      </c>
      <c r="D23" s="200"/>
      <c r="E23" s="201" t="s">
        <v>106</v>
      </c>
      <c r="F23" s="202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159</v>
      </c>
      <c r="D25" s="112"/>
      <c r="E25" s="113" t="s">
        <v>161</v>
      </c>
      <c r="F25" s="114"/>
      <c r="G25" s="98">
        <v>6</v>
      </c>
      <c r="H25" s="99"/>
      <c r="I25" s="102" t="s">
        <v>185</v>
      </c>
      <c r="J25" s="103"/>
      <c r="K25" s="103"/>
      <c r="L25" s="99"/>
      <c r="M25" s="98">
        <v>516969398</v>
      </c>
      <c r="N25" s="103"/>
      <c r="O25" s="99"/>
      <c r="P25" s="98">
        <v>161</v>
      </c>
      <c r="Q25" s="103"/>
      <c r="R25" s="103"/>
      <c r="S25" s="103"/>
      <c r="T25" s="105"/>
      <c r="U25" s="1"/>
      <c r="V25" s="1"/>
      <c r="W25" s="1"/>
      <c r="X25" s="1"/>
      <c r="Y25" s="215">
        <v>6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160</v>
      </c>
      <c r="D26" s="116"/>
      <c r="E26" s="117" t="s">
        <v>162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163</v>
      </c>
      <c r="D27" s="112"/>
      <c r="E27" s="113" t="s">
        <v>165</v>
      </c>
      <c r="F27" s="114"/>
      <c r="G27" s="98">
        <v>6</v>
      </c>
      <c r="H27" s="99"/>
      <c r="I27" s="102" t="s">
        <v>186</v>
      </c>
      <c r="J27" s="103"/>
      <c r="K27" s="103"/>
      <c r="L27" s="99"/>
      <c r="M27" s="98">
        <v>518871505</v>
      </c>
      <c r="N27" s="103"/>
      <c r="O27" s="99"/>
      <c r="P27" s="98">
        <v>141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164</v>
      </c>
      <c r="D28" s="116"/>
      <c r="E28" s="117" t="s">
        <v>166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167</v>
      </c>
      <c r="D29" s="112"/>
      <c r="E29" s="113" t="s">
        <v>194</v>
      </c>
      <c r="F29" s="114"/>
      <c r="G29" s="98">
        <v>6</v>
      </c>
      <c r="H29" s="99"/>
      <c r="I29" s="102" t="s">
        <v>188</v>
      </c>
      <c r="J29" s="103"/>
      <c r="K29" s="103"/>
      <c r="L29" s="99"/>
      <c r="M29" s="98">
        <v>521977263</v>
      </c>
      <c r="N29" s="103"/>
      <c r="O29" s="99"/>
      <c r="P29" s="98">
        <v>153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168</v>
      </c>
      <c r="D30" s="116"/>
      <c r="E30" s="117" t="s">
        <v>195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169</v>
      </c>
      <c r="D31" s="112"/>
      <c r="E31" s="113" t="s">
        <v>196</v>
      </c>
      <c r="F31" s="114"/>
      <c r="G31" s="98">
        <v>6</v>
      </c>
      <c r="H31" s="99"/>
      <c r="I31" s="102" t="s">
        <v>187</v>
      </c>
      <c r="J31" s="103"/>
      <c r="K31" s="103"/>
      <c r="L31" s="99"/>
      <c r="M31" s="98">
        <v>520593242</v>
      </c>
      <c r="N31" s="103"/>
      <c r="O31" s="99"/>
      <c r="P31" s="98">
        <v>148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170</v>
      </c>
      <c r="D32" s="116"/>
      <c r="E32" s="117" t="s">
        <v>197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171</v>
      </c>
      <c r="D33" s="112"/>
      <c r="E33" s="113" t="s">
        <v>198</v>
      </c>
      <c r="F33" s="114"/>
      <c r="G33" s="98">
        <v>6</v>
      </c>
      <c r="H33" s="99"/>
      <c r="I33" s="102" t="s">
        <v>186</v>
      </c>
      <c r="J33" s="103"/>
      <c r="K33" s="103"/>
      <c r="L33" s="99"/>
      <c r="M33" s="98">
        <v>520973471</v>
      </c>
      <c r="N33" s="103"/>
      <c r="O33" s="99"/>
      <c r="P33" s="98">
        <v>149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172</v>
      </c>
      <c r="D34" s="116"/>
      <c r="E34" s="117" t="s">
        <v>199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173</v>
      </c>
      <c r="D35" s="112"/>
      <c r="E35" s="113" t="s">
        <v>200</v>
      </c>
      <c r="F35" s="114"/>
      <c r="G35" s="98">
        <v>5</v>
      </c>
      <c r="H35" s="99"/>
      <c r="I35" s="102" t="s">
        <v>193</v>
      </c>
      <c r="J35" s="103"/>
      <c r="K35" s="103"/>
      <c r="L35" s="99"/>
      <c r="M35" s="98">
        <v>519952838</v>
      </c>
      <c r="N35" s="103"/>
      <c r="O35" s="99"/>
      <c r="P35" s="98">
        <v>150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174</v>
      </c>
      <c r="D36" s="116"/>
      <c r="E36" s="117" t="s">
        <v>201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137</v>
      </c>
      <c r="D37" s="112"/>
      <c r="E37" s="113" t="s">
        <v>202</v>
      </c>
      <c r="F37" s="114"/>
      <c r="G37" s="98">
        <v>4</v>
      </c>
      <c r="H37" s="99"/>
      <c r="I37" s="102" t="s">
        <v>192</v>
      </c>
      <c r="J37" s="103"/>
      <c r="K37" s="103"/>
      <c r="L37" s="99"/>
      <c r="M37" s="98">
        <v>518993290</v>
      </c>
      <c r="N37" s="103"/>
      <c r="O37" s="99"/>
      <c r="P37" s="98">
        <v>136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138</v>
      </c>
      <c r="D38" s="116"/>
      <c r="E38" s="117" t="s">
        <v>203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175</v>
      </c>
      <c r="D39" s="112"/>
      <c r="E39" s="113" t="s">
        <v>204</v>
      </c>
      <c r="F39" s="114"/>
      <c r="G39" s="98">
        <v>4</v>
      </c>
      <c r="H39" s="99"/>
      <c r="I39" s="102" t="s">
        <v>192</v>
      </c>
      <c r="J39" s="103"/>
      <c r="K39" s="103"/>
      <c r="L39" s="99"/>
      <c r="M39" s="98">
        <v>518993283</v>
      </c>
      <c r="N39" s="103"/>
      <c r="O39" s="99"/>
      <c r="P39" s="98">
        <v>140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176</v>
      </c>
      <c r="D40" s="116"/>
      <c r="E40" s="117" t="s">
        <v>205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177</v>
      </c>
      <c r="D41" s="112"/>
      <c r="E41" s="113" t="s">
        <v>207</v>
      </c>
      <c r="F41" s="114"/>
      <c r="G41" s="98">
        <v>4</v>
      </c>
      <c r="H41" s="99"/>
      <c r="I41" s="102" t="s">
        <v>189</v>
      </c>
      <c r="J41" s="103"/>
      <c r="K41" s="103"/>
      <c r="L41" s="99"/>
      <c r="M41" s="98">
        <v>521977256</v>
      </c>
      <c r="N41" s="103"/>
      <c r="O41" s="99"/>
      <c r="P41" s="98">
        <v>138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178</v>
      </c>
      <c r="D42" s="116"/>
      <c r="E42" s="214" t="s">
        <v>211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179</v>
      </c>
      <c r="D43" s="112"/>
      <c r="E43" s="113" t="s">
        <v>210</v>
      </c>
      <c r="F43" s="114"/>
      <c r="G43" s="98">
        <v>4</v>
      </c>
      <c r="H43" s="99"/>
      <c r="I43" s="102" t="s">
        <v>191</v>
      </c>
      <c r="J43" s="103"/>
      <c r="K43" s="103"/>
      <c r="L43" s="99"/>
      <c r="M43" s="98">
        <v>522152997</v>
      </c>
      <c r="N43" s="103"/>
      <c r="O43" s="99"/>
      <c r="P43" s="98">
        <v>128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180</v>
      </c>
      <c r="D44" s="116"/>
      <c r="E44" s="117" t="s">
        <v>206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181</v>
      </c>
      <c r="D45" s="112"/>
      <c r="E45" s="113" t="s">
        <v>208</v>
      </c>
      <c r="F45" s="114"/>
      <c r="G45" s="98">
        <v>3</v>
      </c>
      <c r="H45" s="99"/>
      <c r="I45" s="102" t="s">
        <v>188</v>
      </c>
      <c r="J45" s="103"/>
      <c r="K45" s="103"/>
      <c r="L45" s="99"/>
      <c r="M45" s="98">
        <v>520427134</v>
      </c>
      <c r="N45" s="103"/>
      <c r="O45" s="99"/>
      <c r="P45" s="98">
        <v>136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182</v>
      </c>
      <c r="D46" s="116"/>
      <c r="E46" s="117" t="s">
        <v>209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183</v>
      </c>
      <c r="D47" s="112"/>
      <c r="E47" s="113" t="s">
        <v>212</v>
      </c>
      <c r="F47" s="114"/>
      <c r="G47" s="98">
        <v>3</v>
      </c>
      <c r="H47" s="99"/>
      <c r="I47" s="102" t="s">
        <v>190</v>
      </c>
      <c r="J47" s="103"/>
      <c r="K47" s="103"/>
      <c r="L47" s="99"/>
      <c r="M47" s="98">
        <v>521325132</v>
      </c>
      <c r="N47" s="103"/>
      <c r="O47" s="99"/>
      <c r="P47" s="98">
        <v>135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 t="s">
        <v>184</v>
      </c>
      <c r="D48" s="195"/>
      <c r="E48" s="196" t="s">
        <v>213</v>
      </c>
      <c r="F48" s="197"/>
      <c r="G48" s="175"/>
      <c r="H48" s="191"/>
      <c r="I48" s="175"/>
      <c r="J48" s="176"/>
      <c r="K48" s="176"/>
      <c r="L48" s="19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226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120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6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山本</v>
      </c>
      <c r="D16" s="13" t="str">
        <f>IF(入力!E8="","",入力!E8)</f>
        <v>篤史</v>
      </c>
      <c r="E16" s="13" t="str">
        <f>IF(入力!C7="","",入力!C7)</f>
        <v>ﾔﾏﾓﾄ</v>
      </c>
      <c r="F16" s="13" t="str">
        <f>IF(入力!E7="","",入力!E7)</f>
        <v>ｱﾂｼ</v>
      </c>
      <c r="G16" s="13">
        <f>IF(入力!G7="","",入力!G7)</f>
        <v>520437898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39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桒原</v>
      </c>
      <c r="D24" s="54" t="str">
        <f>VLOOKUP($B$51,$A$53:$F$352,4)</f>
        <v>汐里</v>
      </c>
      <c r="E24" s="54" t="str">
        <f>VLOOKUP($B$51,$A$53:$F$352,5)</f>
        <v>ｸﾜﾊﾞﾗ</v>
      </c>
      <c r="F24" s="54" t="str">
        <f>VLOOKUP($B$51,$A$53:$F$352,6)</f>
        <v>ｼｵﾘ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桒原</v>
      </c>
      <c r="D53" s="13" t="str">
        <f>IF(入力!E26="","",入力!E26)</f>
        <v>汐里</v>
      </c>
      <c r="E53" s="13" t="str">
        <f>IF(入力!C25="","",入力!C25)</f>
        <v>ｸﾜﾊﾞﾗ</v>
      </c>
      <c r="F53" s="13" t="str">
        <f>IF(入力!E25="","",入力!E25)</f>
        <v>ｼｵﾘ</v>
      </c>
      <c r="G53" s="13">
        <f>IF(入力!M25="","",入力!M25)</f>
        <v>516969398</v>
      </c>
      <c r="H53" s="13" t="str">
        <f>IF(入力!I25="","",入力!I25)</f>
        <v>柏市立富勢東小学校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𠮷原</v>
      </c>
      <c r="D54" s="13" t="str">
        <f>IF(入力!E28="","",入力!E28)</f>
        <v>凛</v>
      </c>
      <c r="E54" s="13" t="str">
        <f>IF(入力!C27="","",入力!C27)</f>
        <v>ﾖｼﾊﾗ</v>
      </c>
      <c r="F54" s="13" t="str">
        <f>IF(入力!E27="","",入力!E27)</f>
        <v>ﾘﾝ</v>
      </c>
      <c r="G54" s="13">
        <f>IF(入力!M27="","",入力!M27)</f>
        <v>518871505</v>
      </c>
      <c r="H54" s="13" t="str">
        <f>IF(入力!I27="","",入力!I27)</f>
        <v>柏市立豊小学校</v>
      </c>
      <c r="I54" s="13">
        <f>IF(入力!G27="","",入力!G27)</f>
        <v>6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大塚</v>
      </c>
      <c r="D55" s="13" t="str">
        <f>IF(入力!E30="","",入力!E30)</f>
        <v>柚子葵</v>
      </c>
      <c r="E55" s="13" t="str">
        <f>IF(入力!C29="","",入力!C29)</f>
        <v>ｵｵﾂｶ</v>
      </c>
      <c r="F55" s="13" t="str">
        <f>IF(入力!E29="","",入力!E29)</f>
        <v>ﾕｽﾞｷ</v>
      </c>
      <c r="G55" s="13">
        <f>IF(入力!M29="","",入力!M29)</f>
        <v>521977263</v>
      </c>
      <c r="H55" s="13" t="str">
        <f>IF(入力!I29="","",入力!I29)</f>
        <v>柏市立富勢小学校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崎原</v>
      </c>
      <c r="D56" s="13" t="str">
        <f>IF(入力!E32="","",入力!E32)</f>
        <v>海美</v>
      </c>
      <c r="E56" s="13" t="str">
        <f>IF(入力!C31="","",入力!C31)</f>
        <v>ｻｷﾊﾗ</v>
      </c>
      <c r="F56" s="13" t="str">
        <f>IF(入力!E31="","",入力!E31)</f>
        <v>ｳﾐ</v>
      </c>
      <c r="G56" s="13">
        <f>IF(入力!M31="","",入力!M31)</f>
        <v>520593242</v>
      </c>
      <c r="H56" s="13" t="str">
        <f>IF(入力!I31="","",入力!I31)</f>
        <v>柏市立富勢西小学校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藤嶋</v>
      </c>
      <c r="D57" s="13" t="str">
        <f>IF(入力!E34="","",入力!E34)</f>
        <v>雫梨</v>
      </c>
      <c r="E57" s="13" t="str">
        <f>IF(入力!C33="","",入力!C33)</f>
        <v>ﾌｼﾞｼﾏ</v>
      </c>
      <c r="F57" s="13" t="str">
        <f>IF(入力!E33="","",入力!E33)</f>
        <v>ﾀﾞﾘ</v>
      </c>
      <c r="G57" s="13">
        <f>IF(入力!M33="","",入力!M33)</f>
        <v>520973471</v>
      </c>
      <c r="H57" s="13" t="str">
        <f>IF(入力!I33="","",入力!I33)</f>
        <v>柏市立豊小学校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久米</v>
      </c>
      <c r="D58" s="13" t="str">
        <f>IF(入力!E36="","",入力!E36)</f>
        <v>愛菜</v>
      </c>
      <c r="E58" s="13" t="str">
        <f>IF(入力!C35="","",入力!C35)</f>
        <v>ｸﾒ</v>
      </c>
      <c r="F58" s="13" t="str">
        <f>IF(入力!E35="","",入力!E35)</f>
        <v>ｱｲﾅ</v>
      </c>
      <c r="G58" s="13">
        <f>IF(入力!M35="","",入力!M35)</f>
        <v>519952838</v>
      </c>
      <c r="H58" s="13" t="str">
        <f>IF(入力!I35="","",入力!I35)</f>
        <v>柏市立柏第四小学校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山本</v>
      </c>
      <c r="D59" s="13" t="str">
        <f>IF(入力!E38="","",入力!E38)</f>
        <v>栞名</v>
      </c>
      <c r="E59" s="13" t="str">
        <f>IF(入力!C37="","",入力!C37)</f>
        <v>ﾔﾏﾓﾄ</v>
      </c>
      <c r="F59" s="13" t="str">
        <f>IF(入力!E37="","",入力!E37)</f>
        <v>ｶﾝﾅ</v>
      </c>
      <c r="G59" s="13">
        <f>IF(入力!M37="","",入力!M37)</f>
        <v>518993290</v>
      </c>
      <c r="H59" s="13" t="str">
        <f>IF(入力!I37="","",入力!I37)</f>
        <v>柏市立高田小学校</v>
      </c>
      <c r="I59" s="13">
        <f>IF(入力!G37="","",入力!G37)</f>
        <v>4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綾香</v>
      </c>
      <c r="E60" s="13" t="str">
        <f>IF(入力!C39="","",入力!C39)</f>
        <v>ｻﾄｳ</v>
      </c>
      <c r="F60" s="13" t="str">
        <f>IF(入力!E39="","",入力!E39)</f>
        <v>ｱﾔｶ</v>
      </c>
      <c r="G60" s="13">
        <f>IF(入力!M39="","",入力!M39)</f>
        <v>518993283</v>
      </c>
      <c r="H60" s="13" t="str">
        <f>IF(入力!I39="","",入力!I39)</f>
        <v>柏市立高田小学校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小柳</v>
      </c>
      <c r="D61" s="13" t="str">
        <f>IF(入力!E42="","",入力!E42)</f>
        <v>ひより</v>
      </c>
      <c r="E61" s="13" t="str">
        <f>IF(入力!C41="","",入力!C41)</f>
        <v>ｵﾔﾅｷﾞ</v>
      </c>
      <c r="F61" s="13" t="str">
        <f>IF(入力!E41="","",入力!E41)</f>
        <v>ﾋﾖﾘ</v>
      </c>
      <c r="G61" s="13">
        <f>IF(入力!M41="","",入力!M41)</f>
        <v>521977256</v>
      </c>
      <c r="H61" s="13" t="str">
        <f>IF(入力!I41="","",入力!I41)</f>
        <v>柏市立富勢小学校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岡田</v>
      </c>
      <c r="D62" s="13" t="str">
        <f>IF(入力!E44="","",入力!E44)</f>
        <v>莉子</v>
      </c>
      <c r="E62" s="13" t="str">
        <f>IF(入力!C43="","",入力!C43)</f>
        <v>ｵｶﾀﾞ</v>
      </c>
      <c r="F62" s="13" t="str">
        <f>IF(入力!E43="","",入力!E43)</f>
        <v>ﾘｺ</v>
      </c>
      <c r="G62" s="13">
        <f>IF(入力!M43="","",入力!M43)</f>
        <v>522152997</v>
      </c>
      <c r="H62" s="13" t="str">
        <f>IF(入力!I43="","",入力!I43)</f>
        <v>柏市立旭小学校</v>
      </c>
      <c r="I62" s="13">
        <f>IF(入力!G43="","",入力!G43)</f>
        <v>4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遠藤</v>
      </c>
      <c r="D63" s="13" t="str">
        <f>IF(入力!E46="","",入力!E46)</f>
        <v>理央</v>
      </c>
      <c r="E63" s="13" t="str">
        <f>IF(入力!C45="","",入力!C45)</f>
        <v>ｴﾝﾄﾞｳ</v>
      </c>
      <c r="F63" s="13" t="str">
        <f>IF(入力!E45="","",入力!E45)</f>
        <v>ﾘｵ</v>
      </c>
      <c r="G63" s="13">
        <f>IF(入力!M45="","",入力!M45)</f>
        <v>520427134</v>
      </c>
      <c r="H63" s="13" t="str">
        <f>IF(入力!I45="","",入力!I45)</f>
        <v>柏市立富勢小学校</v>
      </c>
      <c r="I63" s="13">
        <f>IF(入力!G45="","",入力!G45)</f>
        <v>3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竹中</v>
      </c>
      <c r="D64" s="13" t="str">
        <f>IF(入力!E48="","",入力!E48)</f>
        <v>海夢子</v>
      </c>
      <c r="E64" s="13" t="str">
        <f>IF(入力!C47="","",入力!C47)</f>
        <v>ﾀｹﾅｶ</v>
      </c>
      <c r="F64" s="13" t="str">
        <f>IF(入力!E47="","",入力!E47)</f>
        <v>ﾐﾕｺ</v>
      </c>
      <c r="G64" s="13">
        <f>IF(入力!M47="","",入力!M47)</f>
        <v>521325132</v>
      </c>
      <c r="H64" s="13" t="str">
        <f>IF(入力!I47="","",入力!I47)</f>
        <v>柏市立柏第三小学校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2022-09-22T22:49:35Z</dcterms:modified>
</cp:coreProperties>
</file>