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"/>
    </mc:Choice>
  </mc:AlternateContent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<sst xmlns="http://schemas.openxmlformats.org/spreadsheetml/2006/main" count="277" uniqueCount="217">
  <si>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</si>
  <si>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</si>
  <si>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</si>
  <si>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</si>
  <si>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</si>
  <si>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</si>
  <si>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</si>
  <si>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</si>
  <si>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</si>
  <si>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</si>
  <si>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</si>
  <si>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</si>
  <si>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</si>
  <si>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</si>
  <si>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</si>
  <si>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</si>
  <si>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</si>
  <si>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</si>
  <si>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</si>
  <si>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</si>
  <si>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</si>
  <si>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</si>
  <si>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</si>
  <si>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</si>
  <si>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</si>
  <si>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</si>
  <si>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</si>
  <si>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</si>
  <si>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</si>
  <si>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</si>
  <si>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</si>
  <si>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</si>
  <si>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</si>
  <si>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</si>
  <si>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</si>
  <si>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</si>
  <si>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</si>
  <si>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</si>
  <si>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</si>
  <si>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</si>
  <si>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</si>
  <si>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</si>
  <si>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</si>
  <si>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</si>
  <si>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</si>
  <si>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</si>
  <si>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</si>
  <si>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</si>
  <si>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</si>
  <si>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</si>
  <si>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</si>
  <si>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</si>
  <si>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</si>
  <si>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</si>
  <si>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</si>
  <si>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</si>
  <si>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</si>
  <si>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</si>
  <si>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</si>
  <si>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</si>
  <si>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</si>
  <si>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</si>
  <si>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</si>
  <si>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</si>
  <si>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</si>
  <si>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</si>
  <si>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</si>
  <si>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</si>
  <si>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</si>
  <si>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</si>
  <si>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</si>
  <si>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</si>
  <si>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</si>
  <si>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</si>
  <si>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</si>
  <si>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</si>
  <si>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</si>
  <si>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</si>
  <si>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</si>
  <si>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</si>
  <si>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</si>
  <si>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</si>
  <si>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</si>
  <si>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</si>
  <si>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</si>
  <si>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</si>
  <si>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</si>
  <si>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</si>
  <si>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</si>
  <si>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</si>
  <si>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</si>
  <si>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</si>
  <si>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</si>
  <si>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</si>
  <si>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</si>
  <si>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</si>
  <si>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</si>
  <si>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</si>
  <si>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</si>
  <si>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</si>
  <si>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</si>
  <si>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</si>
  <si>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</si>
  <si>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</si>
  <si>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</si>
  <si>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</si>
  <si>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</si>
  <si>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</si>
  <si>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</si>
  <si>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</si>
  <si>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</si>
  <si>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</si>
  <si>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</si>
  <si>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</si>
  <si>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</si>
  <si>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</si>
  <si>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</si>
  <si>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</si>
  <si>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</si>
  <si>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</si>
  <si>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</si>
  <si>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</si>
  <si>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</si>
  <si>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</si>
  <si>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</si>
  <si>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</si>
  <si>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</si>
  <si>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</si>
  <si>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</si>
  <si>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</si>
  <si>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</si>
  <si>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</si>
  <si>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  <phoneticPr fontId="2"/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</si>
  <si>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</si>
  <si>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</si>
  <si>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</si>
  <si>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</si>
  <si>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  <phoneticPr fontId="2"/>
  </si>
  <si>
    <t>山本</t>
    <rPh sb="0" eb="2">
      <t>ヤマモト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</si>
  <si>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</si>
  <si>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</si>
  <si>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</si>
  <si>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</si>
  <si>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  <phoneticPr fontId="2"/>
  </si>
  <si>
    <t>番場</t>
    <rPh sb="0" eb="2">
      <t>バンバ</t>
    </rPh>
    <phoneticPr fontId="2"/>
  </si>
  <si>
    <t>ﾉﾌﾞｱｷ</t>
    <phoneticPr fontId="2"/>
  </si>
  <si>
    <t>信明</t>
    <rPh sb="0" eb="2">
      <t>ノブアキ</t>
    </rPh>
    <phoneticPr fontId="2"/>
  </si>
  <si>
    <t>ﾊﾞﾝﾊﾞ</t>
    <phoneticPr fontId="2"/>
  </si>
  <si>
    <t>ﾉﾌﾞｱｷ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</si>
  <si>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</si>
  <si>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</si>
  <si>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0863</t>
    <phoneticPr fontId="2"/>
  </si>
  <si>
    <t>04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</si>
  <si>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</si>
  <si>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</si>
  <si>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</si>
  <si>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</si>
  <si>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ｸﾒ</t>
    <phoneticPr fontId="2"/>
  </si>
  <si>
    <t>久米</t>
    <rPh sb="0" eb="2">
      <t>クメ</t>
    </rPh>
    <phoneticPr fontId="2"/>
  </si>
  <si>
    <t>ｻﾄｳ</t>
    <phoneticPr fontId="2"/>
  </si>
  <si>
    <t>佐藤</t>
    <rPh sb="0" eb="2">
      <t>サトウ</t>
    </rPh>
    <phoneticPr fontId="2"/>
  </si>
  <si>
    <t>ｵﾔﾅｷﾞ</t>
    <phoneticPr fontId="2"/>
  </si>
  <si>
    <t>小柳</t>
    <rPh sb="0" eb="2">
      <t>オヤナギ</t>
    </rPh>
    <phoneticPr fontId="2"/>
  </si>
  <si>
    <t>ｵｶﾀﾞ</t>
    <phoneticPr fontId="2"/>
  </si>
  <si>
    <t>岡田</t>
    <rPh sb="0" eb="2">
      <t>オカダ</t>
    </rPh>
    <phoneticPr fontId="2"/>
  </si>
  <si>
    <t>ｴﾝﾄﾞｳ</t>
    <phoneticPr fontId="2"/>
  </si>
  <si>
    <t>遠藤</t>
    <rPh sb="0" eb="2">
      <t>エンドウ</t>
    </rPh>
    <phoneticPr fontId="2"/>
  </si>
  <si>
    <t>竹中</t>
    <rPh sb="0" eb="2">
      <t>タケナカ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</si>
  <si>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</si>
  <si>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柏市立富勢小学校</t>
    <rPh sb="0" eb="2">
      <t>カシワシ</t>
    </rPh>
    <rPh sb="2" eb="3">
      <t>リツ</t>
    </rPh>
    <rPh sb="3" eb="8">
      <t>トミセショウガッコウ</t>
    </rPh>
    <phoneticPr fontId="2"/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</si>
  <si>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</si>
  <si>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柏市立旭小学校</t>
    <rPh sb="0" eb="2">
      <t>カシワシ</t>
    </rPh>
    <rPh sb="2" eb="3">
      <t>リツ</t>
    </rPh>
    <rPh sb="3" eb="7">
      <t>アサヒショウガッコウ</t>
    </rPh>
    <phoneticPr fontId="2"/>
  </si>
  <si>
    <t>柏市立高田小学校</t>
    <rPh sb="0" eb="8">
      <t>カシワシリツタカダショウガッコウ</t>
    </rPh>
    <phoneticPr fontId="2"/>
  </si>
  <si>
    <t>柏市立柏第四小学校</t>
    <rPh sb="0" eb="2">
      <t>カシワシ</t>
    </rPh>
    <rPh sb="2" eb="3">
      <t>リツ</t>
    </rPh>
    <rPh sb="3" eb="4">
      <t>カシワ</t>
    </rPh>
    <rPh sb="4" eb="5">
      <t>ダイ</t>
    </rPh>
    <rPh sb="5" eb="6">
      <t>ヨン</t>
    </rPh>
    <rPh sb="6" eb="9">
      <t>ショウガッコウ</t>
    </rPh>
    <phoneticPr fontId="2"/>
  </si>
  <si>
    <t>ｱｲﾅ</t>
    <phoneticPr fontId="2"/>
  </si>
  <si>
    <t>愛菜</t>
    <rPh sb="0" eb="2">
      <t>アイナ</t>
    </rPh>
    <phoneticPr fontId="2"/>
  </si>
  <si>
    <t>ｶﾝﾅ</t>
    <phoneticPr fontId="2"/>
  </si>
  <si>
    <t>栞名</t>
    <rPh sb="0" eb="1">
      <t>シオリ</t>
    </rPh>
    <rPh sb="1" eb="2">
      <t>ナ</t>
    </rPh>
    <phoneticPr fontId="2"/>
  </si>
  <si>
    <t>ｱﾔｶ</t>
    <phoneticPr fontId="2"/>
  </si>
  <si>
    <t>綾香</t>
    <rPh sb="0" eb="2">
      <t>アヤカ</t>
    </rPh>
    <phoneticPr fontId="2"/>
  </si>
  <si>
    <t>莉子</t>
    <rPh sb="0" eb="2">
      <t>リコ</t>
    </rPh>
    <phoneticPr fontId="2"/>
  </si>
  <si>
    <t>ﾋﾖﾘ</t>
    <phoneticPr fontId="2"/>
  </si>
  <si>
    <t>ﾘｵ</t>
    <phoneticPr fontId="2"/>
  </si>
  <si>
    <t>理央</t>
    <rPh sb="0" eb="2">
      <t>リオ</t>
    </rPh>
    <phoneticPr fontId="2"/>
  </si>
  <si>
    <t>ﾘｺ</t>
    <phoneticPr fontId="2"/>
  </si>
  <si>
    <t>ひより</t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</si>
  <si>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</si>
  <si>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277</t>
    <phoneticPr fontId="2"/>
  </si>
  <si>
    <t>0863</t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</si>
  <si>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</si>
  <si>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</si>
  <si>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</si>
  <si>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</si>
  <si>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</si>
  <si>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04</t>
    <phoneticPr fontId="2"/>
  </si>
  <si>
    <t>7131</t>
    <phoneticPr fontId="2"/>
  </si>
  <si>
    <t>1821</t>
    <phoneticPr fontId="2"/>
  </si>
  <si>
    <t>7151</t>
    <phoneticPr fontId="2"/>
  </si>
  <si>
    <t>5764</t>
    <phoneticPr fontId="2"/>
  </si>
  <si>
    <t>ｶｽﾞﾐ</t>
    <phoneticPr fontId="2"/>
  </si>
  <si>
    <t>和美</t>
    <rPh sb="0" eb="2">
      <t>カズミ</t>
    </rPh>
    <phoneticPr fontId="2"/>
  </si>
  <si>
    <t>ﾊﾏﾉ</t>
    <phoneticPr fontId="2"/>
  </si>
  <si>
    <t>ｻﾅ</t>
    <phoneticPr fontId="2"/>
  </si>
  <si>
    <t>濱野</t>
    <rPh sb="0" eb="2">
      <t>ハマノ</t>
    </rPh>
    <phoneticPr fontId="2"/>
  </si>
  <si>
    <t>沙奈</t>
    <rPh sb="0" eb="2">
      <t>サナ</t>
    </rPh>
    <phoneticPr fontId="2"/>
  </si>
  <si>
    <t>柏市立富勢小学校</t>
    <rPh sb="0" eb="5">
      <t>カシワシリツトミセ</t>
    </rPh>
    <rPh sb="5" eb="8">
      <t>ショウガッコウ</t>
    </rPh>
    <phoneticPr fontId="2"/>
  </si>
  <si>
    <t>ﾔﾏﾓﾄ</t>
    <phoneticPr fontId="2"/>
  </si>
  <si>
    <t>山本</t>
    <rPh sb="0" eb="2">
      <t>ヤマモト</t>
    </rPh>
    <phoneticPr fontId="2"/>
  </si>
  <si>
    <t>ﾊﾙｶ</t>
    <phoneticPr fontId="2"/>
  </si>
  <si>
    <t>晴香</t>
    <rPh sb="0" eb="1">
      <t>ハルカ</t>
    </rPh>
    <phoneticPr fontId="2"/>
  </si>
  <si>
    <t>ﾀｹﾅｶ</t>
  </si>
  <si>
    <t>ﾐﾕｺ</t>
  </si>
  <si>
    <t>ﾄｵﾔ</t>
    <phoneticPr fontId="2"/>
  </si>
  <si>
    <t>遠矢</t>
    <rPh sb="0" eb="2">
      <t>トオヤ</t>
    </rPh>
    <phoneticPr fontId="2"/>
  </si>
  <si>
    <t>ﾐﾔﾋﾞ</t>
    <phoneticPr fontId="2"/>
  </si>
  <si>
    <t>雅</t>
    <rPh sb="0" eb="1">
      <t>ミヤビ</t>
    </rPh>
    <phoneticPr fontId="2"/>
  </si>
  <si>
    <t>まだまだ伸びしろが沢山ある子供達。大好きなことに一生懸命打ち込む時間があって、またその成果を披露する場を与えていただく。幸せなことです。今この時を、今出来ることを一生懸命全力で。チーム一丸となって頑張ります。ぶちかませ。</t>
    <rPh sb="4" eb="5">
      <t>ノ</t>
    </rPh>
    <rPh sb="9" eb="11">
      <t>タクサン</t>
    </rPh>
    <rPh sb="13" eb="16">
      <t>コドモタチ</t>
    </rPh>
    <rPh sb="17" eb="19">
      <t>ダイス</t>
    </rPh>
    <rPh sb="24" eb="28">
      <t>イッショウケンメイ</t>
    </rPh>
    <rPh sb="28" eb="29">
      <t>ウ</t>
    </rPh>
    <rPh sb="30" eb="31">
      <t>コ</t>
    </rPh>
    <rPh sb="32" eb="34">
      <t>ジカン</t>
    </rPh>
    <rPh sb="43" eb="45">
      <t>セイカ</t>
    </rPh>
    <rPh sb="46" eb="48">
      <t>ヒロウ</t>
    </rPh>
    <rPh sb="50" eb="51">
      <t>バ</t>
    </rPh>
    <rPh sb="52" eb="53">
      <t>アタ</t>
    </rPh>
    <rPh sb="60" eb="61">
      <t>シアワ</t>
    </rPh>
    <rPh sb="68" eb="69">
      <t>イマ</t>
    </rPh>
    <rPh sb="71" eb="72">
      <t>トキ</t>
    </rPh>
    <rPh sb="74" eb="75">
      <t>イマ</t>
    </rPh>
    <rPh sb="75" eb="77">
      <t>デキ</t>
    </rPh>
    <rPh sb="81" eb="85">
      <t>イッショウケンメイ</t>
    </rPh>
    <rPh sb="85" eb="87">
      <t>ゼンリョク</t>
    </rPh>
    <rPh sb="92" eb="94">
      <t>イチガン</t>
    </rPh>
    <rPh sb="98" eb="10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</si>
</sst>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3" xfId="0" quotePrefix="1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P41" sqref="P41:T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2" t="s">
        <v>121</v>
      </c>
      <c r="B2" s="193"/>
      <c r="C2" s="194" t="s">
        <v>132</v>
      </c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133</v>
      </c>
      <c r="D3" s="200"/>
      <c r="E3" s="200"/>
      <c r="F3" s="200"/>
      <c r="G3" s="200"/>
      <c r="H3" s="200"/>
      <c r="I3" s="201"/>
      <c r="J3" s="62" t="s">
        <v>91</v>
      </c>
      <c r="K3" s="63"/>
      <c r="L3" s="63"/>
      <c r="M3" s="63"/>
      <c r="N3" s="63"/>
      <c r="O3" s="64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110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434694367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>
        <v>21007</v>
      </c>
      <c r="K5" s="126"/>
      <c r="L5" s="126"/>
      <c r="M5" s="126"/>
      <c r="N5" s="126"/>
      <c r="O5" s="126"/>
      <c r="P5" s="179" t="s">
        <v>135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136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3" t="s">
        <v>137</v>
      </c>
      <c r="D7" s="89"/>
      <c r="E7" s="114" t="s">
        <v>199</v>
      </c>
      <c r="F7" s="90"/>
      <c r="G7" s="71">
        <v>520437881</v>
      </c>
      <c r="H7" s="71"/>
      <c r="I7" s="71"/>
      <c r="J7" s="71"/>
      <c r="K7" s="71"/>
      <c r="L7" s="71"/>
      <c r="M7" s="71">
        <v>518467</v>
      </c>
      <c r="N7" s="71"/>
      <c r="O7" s="71"/>
      <c r="P7" s="68" t="s">
        <v>7</v>
      </c>
      <c r="Q7" s="69"/>
      <c r="R7" s="87" t="s">
        <v>191</v>
      </c>
      <c r="S7" s="87"/>
      <c r="T7" s="87"/>
      <c r="U7" s="87"/>
      <c r="V7" s="30" t="s">
        <v>8</v>
      </c>
      <c r="W7" s="86" t="s">
        <v>192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7" t="s">
        <v>194</v>
      </c>
      <c r="AM7" s="127"/>
      <c r="AN7" s="127"/>
      <c r="AO7" s="127"/>
      <c r="AP7" s="127"/>
      <c r="AQ7" s="127"/>
      <c r="AR7" s="127"/>
      <c r="AS7" s="39" t="s">
        <v>10</v>
      </c>
      <c r="AT7" s="238">
        <v>44</v>
      </c>
    </row>
    <row r="8" spans="1:51" ht="18" customHeight="1">
      <c r="A8" s="78"/>
      <c r="B8" s="79"/>
      <c r="C8" s="117" t="s">
        <v>138</v>
      </c>
      <c r="D8" s="118"/>
      <c r="E8" s="119" t="s">
        <v>200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28" t="s">
        <v>193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197</v>
      </c>
      <c r="AL8" s="131"/>
      <c r="AM8" s="131"/>
      <c r="AN8" s="131"/>
      <c r="AO8" s="40" t="s">
        <v>11</v>
      </c>
      <c r="AP8" s="131" t="s">
        <v>198</v>
      </c>
      <c r="AQ8" s="131"/>
      <c r="AR8" s="131"/>
      <c r="AS8" s="132"/>
      <c r="AT8" s="238"/>
    </row>
    <row r="9" spans="1:51" ht="14.45" customHeight="1">
      <c r="A9" s="78" t="s">
        <v>82</v>
      </c>
      <c r="B9" s="79"/>
      <c r="C9" s="113" t="s">
        <v>139</v>
      </c>
      <c r="D9" s="89"/>
      <c r="E9" s="114" t="s">
        <v>140</v>
      </c>
      <c r="F9" s="90"/>
      <c r="G9" s="71">
        <v>515961606</v>
      </c>
      <c r="H9" s="71"/>
      <c r="I9" s="71"/>
      <c r="J9" s="71">
        <v>291147</v>
      </c>
      <c r="K9" s="71"/>
      <c r="L9" s="71"/>
      <c r="M9" s="71">
        <v>522420</v>
      </c>
      <c r="N9" s="71"/>
      <c r="O9" s="71"/>
      <c r="P9" s="68" t="s">
        <v>7</v>
      </c>
      <c r="Q9" s="69"/>
      <c r="R9" s="87" t="s">
        <v>150</v>
      </c>
      <c r="S9" s="87"/>
      <c r="T9" s="87"/>
      <c r="U9" s="87"/>
      <c r="V9" s="30" t="s">
        <v>8</v>
      </c>
      <c r="W9" s="86" t="s">
        <v>189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7" t="s">
        <v>194</v>
      </c>
      <c r="AM9" s="127"/>
      <c r="AN9" s="127"/>
      <c r="AO9" s="127"/>
      <c r="AP9" s="127"/>
      <c r="AQ9" s="127"/>
      <c r="AR9" s="127"/>
      <c r="AS9" s="39" t="s">
        <v>126</v>
      </c>
      <c r="AT9" s="239">
        <v>50</v>
      </c>
    </row>
    <row r="10" spans="1:51" ht="18" customHeight="1">
      <c r="A10" s="78"/>
      <c r="B10" s="79"/>
      <c r="C10" s="117" t="s">
        <v>141</v>
      </c>
      <c r="D10" s="118"/>
      <c r="E10" s="119" t="s">
        <v>142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28" t="s">
        <v>190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195</v>
      </c>
      <c r="AL10" s="131"/>
      <c r="AM10" s="131"/>
      <c r="AN10" s="131"/>
      <c r="AO10" s="40" t="s">
        <v>127</v>
      </c>
      <c r="AP10" s="131" t="s">
        <v>196</v>
      </c>
      <c r="AQ10" s="131"/>
      <c r="AR10" s="131"/>
      <c r="AS10" s="132"/>
      <c r="AT10" s="239"/>
    </row>
    <row r="11" spans="1:51" ht="14.45" customHeight="1">
      <c r="A11" s="78" t="s">
        <v>83</v>
      </c>
      <c r="B11" s="79"/>
      <c r="C11" s="113" t="s">
        <v>143</v>
      </c>
      <c r="D11" s="89"/>
      <c r="E11" s="114" t="s">
        <v>145</v>
      </c>
      <c r="F11" s="90"/>
      <c r="G11" s="71">
        <v>512465424</v>
      </c>
      <c r="H11" s="71"/>
      <c r="I11" s="71"/>
      <c r="J11" s="71">
        <v>26985</v>
      </c>
      <c r="K11" s="71"/>
      <c r="L11" s="71"/>
      <c r="M11" s="71">
        <v>428553</v>
      </c>
      <c r="N11" s="71"/>
      <c r="O11" s="71"/>
      <c r="P11" s="68" t="s">
        <v>7</v>
      </c>
      <c r="Q11" s="69"/>
      <c r="R11" s="87" t="s">
        <v>187</v>
      </c>
      <c r="S11" s="87"/>
      <c r="T11" s="87"/>
      <c r="U11" s="87"/>
      <c r="V11" s="30" t="s">
        <v>8</v>
      </c>
      <c r="W11" s="86" t="s">
        <v>188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7" t="s">
        <v>194</v>
      </c>
      <c r="AM11" s="127"/>
      <c r="AN11" s="127"/>
      <c r="AO11" s="127"/>
      <c r="AP11" s="127"/>
      <c r="AQ11" s="127"/>
      <c r="AR11" s="127"/>
      <c r="AS11" s="39" t="s">
        <v>126</v>
      </c>
      <c r="AT11" s="239">
        <v>52</v>
      </c>
    </row>
    <row r="12" spans="1:51" ht="18" customHeight="1">
      <c r="A12" s="78"/>
      <c r="B12" s="79"/>
      <c r="C12" s="117" t="s">
        <v>144</v>
      </c>
      <c r="D12" s="118"/>
      <c r="E12" s="119" t="s">
        <v>146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28" t="s">
        <v>149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153</v>
      </c>
      <c r="AL12" s="131"/>
      <c r="AM12" s="131"/>
      <c r="AN12" s="131"/>
      <c r="AO12" s="40" t="s">
        <v>127</v>
      </c>
      <c r="AP12" s="131" t="s">
        <v>154</v>
      </c>
      <c r="AQ12" s="131"/>
      <c r="AR12" s="131"/>
      <c r="AS12" s="132"/>
      <c r="AT12" s="239"/>
    </row>
    <row r="13" spans="1:51" ht="15" customHeight="1">
      <c r="A13" s="78" t="s">
        <v>84</v>
      </c>
      <c r="B13" s="79"/>
      <c r="C13" s="142"/>
      <c r="D13" s="89"/>
      <c r="E13" s="89"/>
      <c r="F13" s="90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40"/>
    </row>
    <row r="14" spans="1:51" ht="18" customHeight="1">
      <c r="A14" s="78"/>
      <c r="B14" s="79"/>
      <c r="C14" s="133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40"/>
    </row>
    <row r="15" spans="1:51" ht="15" customHeight="1">
      <c r="A15" s="125" t="s">
        <v>98</v>
      </c>
      <c r="B15" s="79"/>
      <c r="C15" s="113" t="s">
        <v>147</v>
      </c>
      <c r="D15" s="89"/>
      <c r="E15" s="114" t="s">
        <v>148</v>
      </c>
      <c r="F15" s="90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87" t="s">
        <v>150</v>
      </c>
      <c r="S15" s="87"/>
      <c r="T15" s="87"/>
      <c r="U15" s="87"/>
      <c r="V15" s="29" t="s">
        <v>8</v>
      </c>
      <c r="W15" s="86" t="s">
        <v>151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7" t="s">
        <v>152</v>
      </c>
      <c r="AM15" s="127"/>
      <c r="AN15" s="127"/>
      <c r="AO15" s="127"/>
      <c r="AP15" s="127"/>
      <c r="AQ15" s="127"/>
      <c r="AR15" s="127"/>
      <c r="AS15" s="39" t="s">
        <v>126</v>
      </c>
      <c r="AT15" s="239">
        <v>52</v>
      </c>
    </row>
    <row r="16" spans="1:51" ht="18" customHeight="1">
      <c r="A16" s="78"/>
      <c r="B16" s="79"/>
      <c r="C16" s="117" t="s">
        <v>144</v>
      </c>
      <c r="D16" s="118"/>
      <c r="E16" s="119" t="s">
        <v>146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8" t="s">
        <v>149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153</v>
      </c>
      <c r="AL16" s="131"/>
      <c r="AM16" s="131"/>
      <c r="AN16" s="131"/>
      <c r="AO16" s="40" t="s">
        <v>127</v>
      </c>
      <c r="AP16" s="131" t="s">
        <v>154</v>
      </c>
      <c r="AQ16" s="131"/>
      <c r="AR16" s="131"/>
      <c r="AS16" s="132"/>
      <c r="AT16" s="239"/>
    </row>
    <row r="17" spans="1:46">
      <c r="A17" s="78" t="s">
        <v>0</v>
      </c>
      <c r="B17" s="79"/>
      <c r="C17" s="137" t="str">
        <f>IF(P16="","",P16)</f>
        <v>柏市豊四季709-52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7" t="str">
        <f>IF(AL15="","",AL15&amp;"-"&amp;AK16&amp;"-"&amp;AP16)</f>
        <v>04-7103-8968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 t="s">
        <v>155</v>
      </c>
      <c r="D21" s="57"/>
      <c r="E21" s="57">
        <v>5038</v>
      </c>
      <c r="F21" s="57"/>
      <c r="G21" s="115" t="s">
        <v>156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3" t="s">
        <v>130</v>
      </c>
      <c r="B23" s="122" t="s">
        <v>86</v>
      </c>
      <c r="C23" s="138" t="s">
        <v>105</v>
      </c>
      <c r="D23" s="139"/>
      <c r="E23" s="140" t="s">
        <v>106</v>
      </c>
      <c r="F23" s="141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8" t="s">
        <v>99</v>
      </c>
      <c r="Q23" s="122"/>
      <c r="R23" s="122"/>
      <c r="S23" s="122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11">
        <v>1</v>
      </c>
      <c r="C25" s="113" t="s">
        <v>201</v>
      </c>
      <c r="D25" s="89"/>
      <c r="E25" s="114" t="s">
        <v>202</v>
      </c>
      <c r="F25" s="90"/>
      <c r="G25" s="100">
        <v>6</v>
      </c>
      <c r="H25" s="96"/>
      <c r="I25" s="94" t="s">
        <v>205</v>
      </c>
      <c r="J25" s="95"/>
      <c r="K25" s="95"/>
      <c r="L25" s="96"/>
      <c r="M25" s="100">
        <v>520427127</v>
      </c>
      <c r="N25" s="95"/>
      <c r="O25" s="96"/>
      <c r="P25" s="100">
        <v>157</v>
      </c>
      <c r="Q25" s="95"/>
      <c r="R25" s="95"/>
      <c r="S25" s="95"/>
      <c r="T25" s="101"/>
      <c r="U25" s="1"/>
      <c r="V25" s="1"/>
      <c r="W25" s="1"/>
      <c r="X25" s="1"/>
      <c r="Y25" s="103">
        <v>9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203</v>
      </c>
      <c r="D26" s="118"/>
      <c r="E26" s="119" t="s">
        <v>204</v>
      </c>
      <c r="F26" s="120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157</v>
      </c>
      <c r="D27" s="89"/>
      <c r="E27" s="114" t="s">
        <v>174</v>
      </c>
      <c r="F27" s="90"/>
      <c r="G27" s="100">
        <v>6</v>
      </c>
      <c r="H27" s="96"/>
      <c r="I27" s="94" t="s">
        <v>173</v>
      </c>
      <c r="J27" s="95"/>
      <c r="K27" s="95"/>
      <c r="L27" s="96"/>
      <c r="M27" s="100">
        <v>519952838</v>
      </c>
      <c r="N27" s="95"/>
      <c r="O27" s="96"/>
      <c r="P27" s="100">
        <v>152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158</v>
      </c>
      <c r="D28" s="118"/>
      <c r="E28" s="119" t="s">
        <v>175</v>
      </c>
      <c r="F28" s="120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137</v>
      </c>
      <c r="D29" s="89"/>
      <c r="E29" s="114" t="s">
        <v>176</v>
      </c>
      <c r="F29" s="90"/>
      <c r="G29" s="100">
        <v>5</v>
      </c>
      <c r="H29" s="96"/>
      <c r="I29" s="94" t="s">
        <v>172</v>
      </c>
      <c r="J29" s="95"/>
      <c r="K29" s="95"/>
      <c r="L29" s="96"/>
      <c r="M29" s="100">
        <v>518993290</v>
      </c>
      <c r="N29" s="95"/>
      <c r="O29" s="96"/>
      <c r="P29" s="100">
        <v>144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138</v>
      </c>
      <c r="D30" s="118"/>
      <c r="E30" s="119" t="s">
        <v>177</v>
      </c>
      <c r="F30" s="120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159</v>
      </c>
      <c r="D31" s="89"/>
      <c r="E31" s="114" t="s">
        <v>178</v>
      </c>
      <c r="F31" s="90"/>
      <c r="G31" s="100">
        <v>5</v>
      </c>
      <c r="H31" s="96"/>
      <c r="I31" s="94" t="s">
        <v>172</v>
      </c>
      <c r="J31" s="95"/>
      <c r="K31" s="95"/>
      <c r="L31" s="96"/>
      <c r="M31" s="100">
        <v>518993283</v>
      </c>
      <c r="N31" s="95"/>
      <c r="O31" s="96"/>
      <c r="P31" s="100">
        <v>145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160</v>
      </c>
      <c r="D32" s="118"/>
      <c r="E32" s="119" t="s">
        <v>179</v>
      </c>
      <c r="F32" s="120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161</v>
      </c>
      <c r="D33" s="89"/>
      <c r="E33" s="114" t="s">
        <v>181</v>
      </c>
      <c r="F33" s="90"/>
      <c r="G33" s="100">
        <v>5</v>
      </c>
      <c r="H33" s="96"/>
      <c r="I33" s="94" t="s">
        <v>169</v>
      </c>
      <c r="J33" s="95"/>
      <c r="K33" s="95"/>
      <c r="L33" s="96"/>
      <c r="M33" s="100">
        <v>521977256</v>
      </c>
      <c r="N33" s="95"/>
      <c r="O33" s="96"/>
      <c r="P33" s="100">
        <v>143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162</v>
      </c>
      <c r="D34" s="118"/>
      <c r="E34" s="121" t="s">
        <v>185</v>
      </c>
      <c r="F34" s="120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163</v>
      </c>
      <c r="D35" s="89"/>
      <c r="E35" s="114" t="s">
        <v>184</v>
      </c>
      <c r="F35" s="90"/>
      <c r="G35" s="100">
        <v>5</v>
      </c>
      <c r="H35" s="96"/>
      <c r="I35" s="94" t="s">
        <v>171</v>
      </c>
      <c r="J35" s="95"/>
      <c r="K35" s="95"/>
      <c r="L35" s="96"/>
      <c r="M35" s="100">
        <v>522152997</v>
      </c>
      <c r="N35" s="95"/>
      <c r="O35" s="96"/>
      <c r="P35" s="100">
        <v>132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164</v>
      </c>
      <c r="D36" s="118"/>
      <c r="E36" s="119" t="s">
        <v>180</v>
      </c>
      <c r="F36" s="120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165</v>
      </c>
      <c r="D37" s="89"/>
      <c r="E37" s="114" t="s">
        <v>182</v>
      </c>
      <c r="F37" s="90"/>
      <c r="G37" s="100">
        <v>4</v>
      </c>
      <c r="H37" s="96"/>
      <c r="I37" s="94" t="s">
        <v>168</v>
      </c>
      <c r="J37" s="95"/>
      <c r="K37" s="95"/>
      <c r="L37" s="96"/>
      <c r="M37" s="100">
        <v>520427134</v>
      </c>
      <c r="N37" s="95"/>
      <c r="O37" s="96"/>
      <c r="P37" s="100">
        <v>141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166</v>
      </c>
      <c r="D38" s="118"/>
      <c r="E38" s="119" t="s">
        <v>183</v>
      </c>
      <c r="F38" s="120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210</v>
      </c>
      <c r="D39" s="89"/>
      <c r="E39" s="114" t="s">
        <v>211</v>
      </c>
      <c r="F39" s="90"/>
      <c r="G39" s="100">
        <v>4</v>
      </c>
      <c r="H39" s="96"/>
      <c r="I39" s="94" t="s">
        <v>170</v>
      </c>
      <c r="J39" s="95"/>
      <c r="K39" s="95"/>
      <c r="L39" s="96"/>
      <c r="M39" s="100">
        <v>521325132</v>
      </c>
      <c r="N39" s="95"/>
      <c r="O39" s="96"/>
      <c r="P39" s="100">
        <v>141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167</v>
      </c>
      <c r="D40" s="118"/>
      <c r="E40" s="119" t="s">
        <v>186</v>
      </c>
      <c r="F40" s="120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206</v>
      </c>
      <c r="D41" s="89"/>
      <c r="E41" s="114" t="s">
        <v>208</v>
      </c>
      <c r="F41" s="90"/>
      <c r="G41" s="100">
        <v>3</v>
      </c>
      <c r="H41" s="96"/>
      <c r="I41" s="94" t="s">
        <v>172</v>
      </c>
      <c r="J41" s="95"/>
      <c r="K41" s="95"/>
      <c r="L41" s="96"/>
      <c r="M41" s="100">
        <v>520806366</v>
      </c>
      <c r="N41" s="95"/>
      <c r="O41" s="96"/>
      <c r="P41" s="100">
        <v>143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207</v>
      </c>
      <c r="D42" s="118"/>
      <c r="E42" s="121" t="s">
        <v>209</v>
      </c>
      <c r="F42" s="120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212</v>
      </c>
      <c r="D43" s="89"/>
      <c r="E43" s="114" t="s">
        <v>214</v>
      </c>
      <c r="F43" s="90"/>
      <c r="G43" s="100">
        <v>3</v>
      </c>
      <c r="H43" s="96"/>
      <c r="I43" s="94" t="s">
        <v>172</v>
      </c>
      <c r="J43" s="95"/>
      <c r="K43" s="95"/>
      <c r="L43" s="96"/>
      <c r="M43" s="100">
        <v>523140764</v>
      </c>
      <c r="N43" s="95"/>
      <c r="O43" s="96"/>
      <c r="P43" s="100">
        <v>130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213</v>
      </c>
      <c r="D44" s="118"/>
      <c r="E44" s="119" t="s">
        <v>215</v>
      </c>
      <c r="F44" s="120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/>
      <c r="C45" s="113"/>
      <c r="D45" s="89"/>
      <c r="E45" s="114"/>
      <c r="F45" s="90"/>
      <c r="G45" s="100"/>
      <c r="H45" s="96"/>
      <c r="I45" s="94"/>
      <c r="J45" s="95"/>
      <c r="K45" s="95"/>
      <c r="L45" s="96"/>
      <c r="M45" s="100"/>
      <c r="N45" s="95"/>
      <c r="O45" s="96"/>
      <c r="P45" s="100"/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/>
      <c r="D46" s="118"/>
      <c r="E46" s="119"/>
      <c r="F46" s="120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13"/>
      <c r="D47" s="89"/>
      <c r="E47" s="114"/>
      <c r="F47" s="90"/>
      <c r="G47" s="100"/>
      <c r="H47" s="96"/>
      <c r="I47" s="94"/>
      <c r="J47" s="95"/>
      <c r="K47" s="95"/>
      <c r="L47" s="96"/>
      <c r="M47" s="100"/>
      <c r="N47" s="95"/>
      <c r="O47" s="96"/>
      <c r="P47" s="100"/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60"/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216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1">
        <f>LEN(A55)</f>
        <v>110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9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濱野</v>
      </c>
      <c r="D24" s="54" t="str">
        <f>VLOOKUP($B$51,$A$53:$F$352,4)</f>
        <v>沙奈</v>
      </c>
      <c r="E24" s="54" t="str">
        <f>VLOOKUP($B$51,$A$53:$F$352,5)</f>
        <v>ﾊﾏﾉ</v>
      </c>
      <c r="F24" s="54" t="str">
        <f>VLOOKUP($B$51,$A$53:$F$352,6)</f>
        <v>ｻﾅ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濱野</v>
      </c>
      <c r="D53" s="13" t="str">
        <f>IF(入力!E26="","",入力!E26)</f>
        <v>沙奈</v>
      </c>
      <c r="E53" s="13" t="str">
        <f>IF(入力!C25="","",入力!C25)</f>
        <v>ﾊﾏﾉ</v>
      </c>
      <c r="F53" s="13" t="str">
        <f>IF(入力!E25="","",入力!E25)</f>
        <v>ｻﾅ</v>
      </c>
      <c r="G53" s="13">
        <f>IF(入力!M25="","",入力!M25)</f>
        <v>520427127</v>
      </c>
      <c r="H53" s="13" t="str">
        <f>IF(入力!I25="","",入力!I25)</f>
        <v>柏市立富勢小学校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久米</v>
      </c>
      <c r="D54" s="13" t="str">
        <f>IF(入力!E28="","",入力!E28)</f>
        <v>愛菜</v>
      </c>
      <c r="E54" s="13" t="str">
        <f>IF(入力!C27="","",入力!C27)</f>
        <v>ｸﾒ</v>
      </c>
      <c r="F54" s="13" t="str">
        <f>IF(入力!E27="","",入力!E27)</f>
        <v>ｱｲﾅ</v>
      </c>
      <c r="G54" s="13">
        <f>IF(入力!M27="","",入力!M27)</f>
        <v>519952838</v>
      </c>
      <c r="H54" s="13" t="str">
        <f>IF(入力!I27="","",入力!I27)</f>
        <v>柏市立柏第四小学校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山本</v>
      </c>
      <c r="D55" s="13" t="str">
        <f>IF(入力!E30="","",入力!E30)</f>
        <v>栞名</v>
      </c>
      <c r="E55" s="13" t="str">
        <f>IF(入力!C29="","",入力!C29)</f>
        <v>ﾔﾏﾓﾄ</v>
      </c>
      <c r="F55" s="13" t="str">
        <f>IF(入力!E29="","",入力!E29)</f>
        <v>ｶﾝﾅ</v>
      </c>
      <c r="G55" s="13">
        <f>IF(入力!M29="","",入力!M29)</f>
        <v>518993290</v>
      </c>
      <c r="H55" s="13" t="str">
        <f>IF(入力!I29="","",入力!I29)</f>
        <v>柏市立高田小学校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佐藤</v>
      </c>
      <c r="D56" s="13" t="str">
        <f>IF(入力!E32="","",入力!E32)</f>
        <v>綾香</v>
      </c>
      <c r="E56" s="13" t="str">
        <f>IF(入力!C31="","",入力!C31)</f>
        <v>ｻﾄｳ</v>
      </c>
      <c r="F56" s="13" t="str">
        <f>IF(入力!E31="","",入力!E31)</f>
        <v>ｱﾔｶ</v>
      </c>
      <c r="G56" s="13">
        <f>IF(入力!M31="","",入力!M31)</f>
        <v>518993283</v>
      </c>
      <c r="H56" s="13" t="str">
        <f>IF(入力!I31="","",入力!I31)</f>
        <v>柏市立高田小学校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小柳</v>
      </c>
      <c r="D57" s="13" t="str">
        <f>IF(入力!E34="","",入力!E34)</f>
        <v>ひより</v>
      </c>
      <c r="E57" s="13" t="str">
        <f>IF(入力!C33="","",入力!C33)</f>
        <v>ｵﾔﾅｷﾞ</v>
      </c>
      <c r="F57" s="13" t="str">
        <f>IF(入力!E33="","",入力!E33)</f>
        <v>ﾋﾖﾘ</v>
      </c>
      <c r="G57" s="13">
        <f>IF(入力!M33="","",入力!M33)</f>
        <v>521977256</v>
      </c>
      <c r="H57" s="13" t="str">
        <f>IF(入力!I33="","",入力!I33)</f>
        <v>柏市立富勢小学校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岡田</v>
      </c>
      <c r="D58" s="13" t="str">
        <f>IF(入力!E36="","",入力!E36)</f>
        <v>莉子</v>
      </c>
      <c r="E58" s="13" t="str">
        <f>IF(入力!C35="","",入力!C35)</f>
        <v>ｵｶﾀﾞ</v>
      </c>
      <c r="F58" s="13" t="str">
        <f>IF(入力!E35="","",入力!E35)</f>
        <v>ﾘｺ</v>
      </c>
      <c r="G58" s="13">
        <f>IF(入力!M35="","",入力!M35)</f>
        <v>522152997</v>
      </c>
      <c r="H58" s="13" t="str">
        <f>IF(入力!I35="","",入力!I35)</f>
        <v>柏市立旭小学校</v>
      </c>
      <c r="I58" s="13">
        <f>IF(入力!G35="","",入力!G35)</f>
        <v>5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遠藤</v>
      </c>
      <c r="D59" s="13" t="str">
        <f>IF(入力!E38="","",入力!E38)</f>
        <v>理央</v>
      </c>
      <c r="E59" s="13" t="str">
        <f>IF(入力!C37="","",入力!C37)</f>
        <v>ｴﾝﾄﾞｳ</v>
      </c>
      <c r="F59" s="13" t="str">
        <f>IF(入力!E37="","",入力!E37)</f>
        <v>ﾘｵ</v>
      </c>
      <c r="G59" s="13">
        <f>IF(入力!M37="","",入力!M37)</f>
        <v>520427134</v>
      </c>
      <c r="H59" s="13" t="str">
        <f>IF(入力!I37="","",入力!I37)</f>
        <v>柏市立富勢小学校</v>
      </c>
      <c r="I59" s="13">
        <f>IF(入力!G37="","",入力!G37)</f>
        <v>4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竹中</v>
      </c>
      <c r="D60" s="13" t="str">
        <f>IF(入力!E40="","",入力!E40)</f>
        <v>海夢子</v>
      </c>
      <c r="E60" s="13" t="str">
        <f>IF(入力!C39="","",入力!C39)</f>
        <v>ﾀｹﾅｶ</v>
      </c>
      <c r="F60" s="13" t="str">
        <f>IF(入力!E39="","",入力!E39)</f>
        <v>ﾐﾕｺ</v>
      </c>
      <c r="G60" s="13">
        <f>IF(入力!M39="","",入力!M39)</f>
        <v>521325132</v>
      </c>
      <c r="H60" s="13" t="str">
        <f>IF(入力!I39="","",入力!I39)</f>
        <v>柏市立柏第三小学校</v>
      </c>
      <c r="I60" s="13">
        <f>IF(入力!G39="","",入力!G39)</f>
        <v>4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晴香</v>
      </c>
      <c r="E61" s="13" t="str">
        <f>IF(入力!C41="","",入力!C41)</f>
        <v>ﾔﾏﾓﾄ</v>
      </c>
      <c r="F61" s="13" t="str">
        <f>IF(入力!E41="","",入力!E41)</f>
        <v>ﾊﾙｶ</v>
      </c>
      <c r="G61" s="13">
        <f>IF(入力!M41="","",入力!M41)</f>
        <v>520806366</v>
      </c>
      <c r="H61" s="13" t="str">
        <f>IF(入力!I41="","",入力!I41)</f>
        <v>柏市立高田小学校</v>
      </c>
      <c r="I61" s="13">
        <f>IF(入力!G41="","",入力!G41)</f>
        <v>3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遠矢</v>
      </c>
      <c r="D62" s="13" t="str">
        <f>IF(入力!E44="","",入力!E44)</f>
        <v>雅</v>
      </c>
      <c r="E62" s="13" t="str">
        <f>IF(入力!C43="","",入力!C43)</f>
        <v>ﾄｵﾔ</v>
      </c>
      <c r="F62" s="13" t="str">
        <f>IF(入力!E43="","",入力!E43)</f>
        <v>ﾐﾔﾋﾞ</v>
      </c>
      <c r="G62" s="13">
        <f>IF(入力!M43="","",入力!M43)</f>
        <v>523140764</v>
      </c>
      <c r="H62" s="13" t="str">
        <f>IF(入力!I43="","",入力!I43)</f>
        <v>柏市立高田小学校</v>
      </c>
      <c r="I62" s="13">
        <f>IF(入力!G43="","",入力!G43)</f>
        <v>3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2023-05-12T04:01:28Z</dcterms:modified>
</cp:coreProperties>
</file>