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信明専用\柏ﾋﾞｸﾄﾘｰｴﾝｼﾞｪﾙｽ関連\大会申込書\"/>
    </mc:Choice>
  </mc:AlternateContent>
  <workbookProtection lockStructure="1"/>
  <bookViews>
    <workbookView xWindow="0" yWindow="0" windowWidth="25125" windowHeight="124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<sst xmlns="http://schemas.openxmlformats.org/spreadsheetml/2006/main" count="282" uniqueCount="218">
  <si>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</si>
  <si>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</si>
  <si>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</si>
  <si>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</si>
  <si>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</si>
  <si>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</si>
  <si>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</si>
  <si>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</si>
  <si>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</si>
  <si>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</si>
  <si>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</si>
  <si>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</si>
  <si>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</si>
  <si>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</si>
  <si>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</si>
  <si>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</si>
  <si>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</si>
  <si>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</si>
  <si>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</si>
  <si>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</si>
  <si>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</si>
  <si>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</si>
  <si>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</si>
  <si>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</si>
  <si>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</si>
  <si>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</si>
  <si>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</si>
  <si>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</si>
  <si>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</si>
  <si>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</si>
  <si>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</si>
  <si>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</si>
  <si>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</si>
  <si>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</si>
  <si>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</si>
  <si>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</si>
  <si>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</si>
  <si>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</si>
  <si>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</si>
  <si>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</si>
  <si>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</si>
  <si>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</si>
  <si>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</si>
  <si>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</si>
  <si>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</si>
  <si>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</si>
  <si>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</si>
  <si>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</si>
  <si>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</si>
  <si>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</si>
  <si>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</si>
  <si>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</si>
  <si>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</si>
  <si>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</si>
  <si>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</si>
  <si>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</si>
  <si>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</si>
  <si>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</si>
  <si>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</si>
  <si>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</si>
  <si>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</si>
  <si>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</si>
  <si>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</si>
  <si>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</si>
  <si>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</si>
  <si>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</si>
  <si>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</si>
  <si>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</si>
  <si>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</si>
  <si>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</si>
  <si>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</si>
  <si>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</si>
  <si>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</si>
  <si>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</si>
  <si>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</si>
  <si>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</si>
  <si>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</si>
  <si>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</si>
  <si>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</si>
  <si>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</si>
  <si>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</si>
  <si>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</si>
  <si>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</si>
  <si>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</si>
  <si>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</si>
  <si>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</si>
  <si>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</si>
  <si>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</si>
  <si>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</si>
  <si>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</si>
  <si>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</si>
  <si>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</si>
  <si>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</si>
  <si>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</si>
  <si>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</si>
  <si>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</si>
  <si>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</si>
  <si>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</si>
  <si>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</si>
  <si>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</si>
  <si>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</si>
  <si>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</si>
  <si>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</si>
  <si>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</si>
  <si>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</si>
  <si>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</si>
  <si>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</si>
  <si>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</si>
  <si>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</si>
  <si>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</si>
  <si>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</si>
  <si>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</si>
  <si>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</si>
  <si>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</si>
  <si>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</si>
  <si>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</si>
  <si>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</si>
  <si>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</si>
  <si>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</si>
  <si>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</si>
  <si>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</si>
  <si>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</si>
  <si>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</si>
  <si>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</si>
  <si>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</si>
  <si>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</si>
  <si>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</si>
  <si>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</si>
  <si>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</si>
  <si>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</si>
  <si>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</si>
  <si>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</si>
  <si>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</si>
  <si>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</si>
  <si>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</si>
  <si>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ﾔﾏﾓﾄ</t>
    <phoneticPr fontId="2"/>
  </si>
  <si>
    <t>ｶｽﾞﾐ</t>
    <phoneticPr fontId="2"/>
  </si>
  <si>
    <t>山本</t>
    <rPh sb="0" eb="2">
      <t>ヤマモト</t>
    </rPh>
    <phoneticPr fontId="2"/>
  </si>
  <si>
    <t>和美</t>
    <rPh sb="0" eb="2">
      <t>カズミ</t>
    </rPh>
    <phoneticPr fontId="2"/>
  </si>
  <si>
    <t>ﾖｼﾉ</t>
    <phoneticPr fontId="2"/>
  </si>
  <si>
    <t>ｱｷﾋﾛ</t>
    <phoneticPr fontId="2"/>
  </si>
  <si>
    <t>𠮷野</t>
    <rPh sb="0" eb="3">
      <t>ヨシノ</t>
    </rPh>
    <phoneticPr fontId="2"/>
  </si>
  <si>
    <t>明弘</t>
    <rPh sb="0" eb="2">
      <t>アキヒロ</t>
    </rPh>
    <phoneticPr fontId="2"/>
  </si>
  <si>
    <t>ﾊﾞﾝﾊﾞ</t>
    <phoneticPr fontId="2"/>
  </si>
  <si>
    <t>ﾉﾌﾞｱｷ</t>
    <phoneticPr fontId="2"/>
  </si>
  <si>
    <t>番場</t>
    <rPh sb="0" eb="2">
      <t>バンバ</t>
    </rPh>
    <phoneticPr fontId="2"/>
  </si>
  <si>
    <t>信明</t>
    <rPh sb="0" eb="2">
      <t>ノブアキ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</si>
  <si>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</si>
  <si>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</si>
  <si>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</si>
  <si>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0825</t>
    <phoneticPr fontId="2"/>
  </si>
  <si>
    <t>277</t>
    <phoneticPr fontId="2"/>
  </si>
  <si>
    <t>0863</t>
    <phoneticPr fontId="2"/>
  </si>
  <si>
    <t>柏市布施686-4</t>
    <rPh sb="0" eb="2">
      <t>カシワシ</t>
    </rPh>
    <rPh sb="2" eb="4">
      <t>フセ</t>
    </rPh>
    <phoneticPr fontId="2"/>
  </si>
  <si>
    <t>柏市豊四季709-52</t>
    <rPh sb="0" eb="2">
      <t>カシワシ</t>
    </rPh>
    <rPh sb="2" eb="5">
      <t>トヨシキ</t>
    </rPh>
    <phoneticPr fontId="2"/>
  </si>
  <si>
    <t>04</t>
    <phoneticPr fontId="2"/>
  </si>
  <si>
    <t>7151</t>
    <phoneticPr fontId="2"/>
  </si>
  <si>
    <t>5764</t>
    <phoneticPr fontId="2"/>
  </si>
  <si>
    <t>7131</t>
    <phoneticPr fontId="2"/>
  </si>
  <si>
    <t>1821</t>
    <phoneticPr fontId="2"/>
  </si>
  <si>
    <t>04</t>
    <phoneticPr fontId="2"/>
  </si>
  <si>
    <t>7103</t>
    <phoneticPr fontId="2"/>
  </si>
  <si>
    <t>8968</t>
    <phoneticPr fontId="2"/>
  </si>
  <si>
    <t>0863</t>
    <phoneticPr fontId="2"/>
  </si>
  <si>
    <t>8968</t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</si>
  <si>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</si>
  <si>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</si>
  <si>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</si>
  <si>
    <t>ｶﾝﾅ</t>
  </si>
  <si>
    <t>柏市立高田小学校</t>
    <rPh sb="0" eb="8">
      <t>カシワシリツタカダショウガッコウ</t>
    </rPh>
    <phoneticPr fontId="2"/>
  </si>
  <si>
    <t>栞名</t>
    <rPh sb="0" eb="1">
      <t>シオリ</t>
    </rPh>
    <rPh sb="1" eb="2">
      <t>ナ</t>
    </rPh>
    <phoneticPr fontId="2"/>
  </si>
  <si>
    <t>ｻﾄｳ</t>
  </si>
  <si>
    <t>ｱﾔｶ</t>
  </si>
  <si>
    <t>佐藤</t>
    <rPh sb="0" eb="2">
      <t>サトウ</t>
    </rPh>
    <phoneticPr fontId="2"/>
  </si>
  <si>
    <t>綾香</t>
    <rPh sb="0" eb="2">
      <t>アヤカ</t>
    </rPh>
    <phoneticPr fontId="2"/>
  </si>
  <si>
    <t>ｵﾔﾅｷﾞ</t>
  </si>
  <si>
    <t>ﾋﾖﾘ</t>
  </si>
  <si>
    <t>柏市立富勢小学校</t>
    <rPh sb="0" eb="2">
      <t>カシワシ</t>
    </rPh>
    <rPh sb="2" eb="3">
      <t>リツ</t>
    </rPh>
    <rPh sb="3" eb="8">
      <t>トミセショウガッコウ</t>
    </rPh>
    <phoneticPr fontId="2"/>
  </si>
  <si>
    <t>小柳</t>
    <rPh sb="0" eb="2">
      <t>オヤナギ</t>
    </rPh>
    <phoneticPr fontId="2"/>
  </si>
  <si>
    <t>ひより</t>
  </si>
  <si>
    <t>ｵｶﾀﾞ</t>
    <phoneticPr fontId="2"/>
  </si>
  <si>
    <t>ﾘｺ</t>
    <phoneticPr fontId="2"/>
  </si>
  <si>
    <t>柏市立旭小学校</t>
    <rPh sb="0" eb="2">
      <t>カシワシ</t>
    </rPh>
    <rPh sb="2" eb="3">
      <t>リツ</t>
    </rPh>
    <rPh sb="3" eb="7">
      <t>アサヒショウガッコウ</t>
    </rPh>
    <phoneticPr fontId="2"/>
  </si>
  <si>
    <t>岡田</t>
    <rPh sb="0" eb="2">
      <t>オカダ</t>
    </rPh>
    <phoneticPr fontId="2"/>
  </si>
  <si>
    <t>莉子</t>
    <rPh sb="0" eb="2">
      <t>リコ</t>
    </rPh>
    <phoneticPr fontId="2"/>
  </si>
  <si>
    <t>ｴﾝﾄﾞｳ</t>
    <phoneticPr fontId="2"/>
  </si>
  <si>
    <t>ﾘｵ</t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</si>
  <si>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</si>
  <si>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遠藤</t>
    <rPh sb="0" eb="2">
      <t>エンドウ</t>
    </rPh>
    <phoneticPr fontId="2"/>
  </si>
  <si>
    <t>理央</t>
    <rPh sb="0" eb="2">
      <t>リオ</t>
    </rPh>
    <phoneticPr fontId="2"/>
  </si>
  <si>
    <t>ﾀｹﾅｶ</t>
  </si>
  <si>
    <t>ﾐﾕｺ</t>
  </si>
  <si>
    <t>柏市立柏第三小学校</t>
    <rPh sb="0" eb="2">
      <t>カシワシ</t>
    </rPh>
    <rPh sb="2" eb="3">
      <t>リツ</t>
    </rPh>
    <rPh sb="3" eb="9">
      <t>カシワダイサンショウガッコウ</t>
    </rPh>
    <phoneticPr fontId="2"/>
  </si>
  <si>
    <t>竹中</t>
    <rPh sb="0" eb="2">
      <t>タケナカ</t>
    </rPh>
    <phoneticPr fontId="2"/>
  </si>
  <si>
    <t>海夢子</t>
    <rPh sb="0" eb="1">
      <t>ウミ</t>
    </rPh>
    <rPh sb="1" eb="2">
      <t>ユメ</t>
    </rPh>
    <rPh sb="2" eb="3">
      <t>コ</t>
    </rPh>
    <phoneticPr fontId="2"/>
  </si>
  <si>
    <t>ｽｴﾅｶﾞ</t>
    <phoneticPr fontId="2"/>
  </si>
  <si>
    <t>ﾅﾅ</t>
    <phoneticPr fontId="2"/>
  </si>
  <si>
    <t>柏市立富勢東小学校</t>
    <rPh sb="0" eb="2">
      <t>カシワシ</t>
    </rPh>
    <rPh sb="2" eb="3">
      <t>リツ</t>
    </rPh>
    <rPh sb="3" eb="9">
      <t>トミセヒガシショウガッコウ</t>
    </rPh>
    <phoneticPr fontId="2"/>
  </si>
  <si>
    <t>末永</t>
    <rPh sb="0" eb="2">
      <t>スエナガ</t>
    </rPh>
    <phoneticPr fontId="2"/>
  </si>
  <si>
    <t>菜々</t>
    <rPh sb="0" eb="2">
      <t>ナナ</t>
    </rPh>
    <phoneticPr fontId="2"/>
  </si>
  <si>
    <t>ﾔﾏﾓﾄ</t>
    <phoneticPr fontId="2"/>
  </si>
  <si>
    <t>ﾊﾙｶ</t>
    <phoneticPr fontId="2"/>
  </si>
  <si>
    <t>晴香</t>
    <rPh sb="0" eb="1">
      <t>ハルカ</t>
    </rPh>
    <phoneticPr fontId="2"/>
  </si>
  <si>
    <t>ﾄｵﾔ</t>
    <phoneticPr fontId="2"/>
  </si>
  <si>
    <t>ﾐﾔﾋﾞ</t>
    <phoneticPr fontId="2"/>
  </si>
  <si>
    <t>遠矢</t>
    <rPh sb="0" eb="2">
      <t>トオヤ</t>
    </rPh>
    <phoneticPr fontId="2"/>
  </si>
  <si>
    <t>雅</t>
    <rPh sb="0" eb="1">
      <t>ミヤビ</t>
    </rPh>
    <phoneticPr fontId="2"/>
  </si>
  <si>
    <t>ﾏﾂﾓﾄ</t>
    <phoneticPr fontId="2"/>
  </si>
  <si>
    <t>松本</t>
    <rPh sb="0" eb="2">
      <t>マツモト</t>
    </rPh>
    <phoneticPr fontId="2"/>
  </si>
  <si>
    <t>ﾋﾅﾀ</t>
    <phoneticPr fontId="2"/>
  </si>
  <si>
    <t>ひなた</t>
    <phoneticPr fontId="2"/>
  </si>
  <si>
    <t>ｸﾜｻﾜ</t>
    <phoneticPr fontId="2"/>
  </si>
  <si>
    <t>ｲﾁｶ</t>
    <phoneticPr fontId="2"/>
  </si>
  <si>
    <t>桑澤</t>
    <rPh sb="0" eb="2">
      <t>クワサワ</t>
    </rPh>
    <phoneticPr fontId="2"/>
  </si>
  <si>
    <t>初椛</t>
    <rPh sb="0" eb="1">
      <t>ハツ</t>
    </rPh>
    <rPh sb="1" eb="2">
      <t>カバ</t>
    </rPh>
    <phoneticPr fontId="2"/>
  </si>
  <si>
    <t>080</t>
    <phoneticPr fontId="2"/>
  </si>
  <si>
    <t>0851</t>
    <phoneticPr fontId="2"/>
  </si>
  <si>
    <t>皆さんに可愛がっていただいたお陰で、この晴れ舞台で試合することが出来ます。心から御礼申し上げます。ありがとうございます。雑草魂で粘って拾って、今自分に出来る精一杯をコートに置いてきたいと思います。今出来ることを一生懸命全力で。ぶちかませ。</t>
    <rPh sb="0" eb="1">
      <t>ミナ</t>
    </rPh>
    <rPh sb="4" eb="6">
      <t>カワイ</t>
    </rPh>
    <rPh sb="15" eb="16">
      <t>カゲ</t>
    </rPh>
    <rPh sb="20" eb="21">
      <t>ハ</t>
    </rPh>
    <rPh sb="22" eb="24">
      <t>ブタイ</t>
    </rPh>
    <rPh sb="25" eb="27">
      <t>シアイ</t>
    </rPh>
    <rPh sb="32" eb="34">
      <t>デキ</t>
    </rPh>
    <rPh sb="37" eb="38">
      <t>ココロ</t>
    </rPh>
    <rPh sb="40" eb="42">
      <t>オンレイ</t>
    </rPh>
    <rPh sb="42" eb="43">
      <t>モウ</t>
    </rPh>
    <rPh sb="44" eb="45">
      <t>ア</t>
    </rPh>
    <rPh sb="60" eb="62">
      <t>ザッソウ</t>
    </rPh>
    <rPh sb="62" eb="63">
      <t>ダマシイ</t>
    </rPh>
    <rPh sb="64" eb="65">
      <t>ネバ</t>
    </rPh>
    <rPh sb="67" eb="68">
      <t>ヒロ</t>
    </rPh>
    <rPh sb="71" eb="74">
      <t>イマジブン</t>
    </rPh>
    <rPh sb="75" eb="77">
      <t>デキ</t>
    </rPh>
    <rPh sb="78" eb="81">
      <t>セイイッパイ</t>
    </rPh>
    <rPh sb="86" eb="87">
      <t>オ</t>
    </rPh>
    <rPh sb="93" eb="94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</si>
</sst>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3" xfId="0" quotePrefix="1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9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8" t="s">
        <v>121</v>
      </c>
      <c r="B2" s="189"/>
      <c r="C2" s="190" t="s">
        <v>132</v>
      </c>
      <c r="D2" s="191"/>
      <c r="E2" s="191"/>
      <c r="F2" s="191"/>
      <c r="G2" s="191"/>
      <c r="H2" s="191"/>
      <c r="I2" s="192"/>
      <c r="J2" s="62" t="s">
        <v>119</v>
      </c>
      <c r="K2" s="63"/>
      <c r="L2" s="63"/>
      <c r="M2" s="63"/>
      <c r="N2" s="63"/>
      <c r="O2" s="64"/>
      <c r="P2" s="62" t="s">
        <v>97</v>
      </c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87" t="s">
        <v>101</v>
      </c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3" t="s">
        <v>122</v>
      </c>
      <c r="B3" s="194"/>
      <c r="C3" s="195" t="s">
        <v>133</v>
      </c>
      <c r="D3" s="196"/>
      <c r="E3" s="196"/>
      <c r="F3" s="196"/>
      <c r="G3" s="196"/>
      <c r="H3" s="196"/>
      <c r="I3" s="197"/>
      <c r="J3" s="59" t="s">
        <v>91</v>
      </c>
      <c r="K3" s="60"/>
      <c r="L3" s="60"/>
      <c r="M3" s="60"/>
      <c r="N3" s="60"/>
      <c r="O3" s="61"/>
      <c r="P3" s="185" t="s">
        <v>134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58" t="s">
        <v>110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434694367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21007</v>
      </c>
      <c r="K5" s="123"/>
      <c r="L5" s="123"/>
      <c r="M5" s="123"/>
      <c r="N5" s="123"/>
      <c r="O5" s="123"/>
      <c r="P5" s="175" t="s">
        <v>165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166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3" t="s">
        <v>107</v>
      </c>
      <c r="D6" s="204"/>
      <c r="E6" s="180" t="s">
        <v>108</v>
      </c>
      <c r="F6" s="181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4" t="s">
        <v>95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4" t="s">
        <v>96</v>
      </c>
      <c r="AL6" s="184"/>
      <c r="AM6" s="184"/>
      <c r="AN6" s="184"/>
      <c r="AO6" s="184"/>
      <c r="AP6" s="184"/>
      <c r="AQ6" s="184"/>
      <c r="AR6" s="184"/>
      <c r="AS6" s="184"/>
      <c r="AT6" s="34" t="s">
        <v>124</v>
      </c>
    </row>
    <row r="7" spans="1:51" ht="13.5" customHeight="1">
      <c r="A7" s="75"/>
      <c r="B7" s="76"/>
      <c r="C7" s="110" t="s">
        <v>135</v>
      </c>
      <c r="D7" s="86"/>
      <c r="E7" s="111" t="s">
        <v>136</v>
      </c>
      <c r="F7" s="87"/>
      <c r="G7" s="68">
        <v>520437881</v>
      </c>
      <c r="H7" s="68"/>
      <c r="I7" s="68"/>
      <c r="J7" s="68"/>
      <c r="K7" s="68"/>
      <c r="L7" s="68"/>
      <c r="M7" s="68">
        <v>518467</v>
      </c>
      <c r="N7" s="68"/>
      <c r="O7" s="68"/>
      <c r="P7" s="65" t="s">
        <v>7</v>
      </c>
      <c r="Q7" s="66"/>
      <c r="R7" s="84" t="s">
        <v>147</v>
      </c>
      <c r="S7" s="84"/>
      <c r="T7" s="84"/>
      <c r="U7" s="84"/>
      <c r="V7" s="27" t="s">
        <v>8</v>
      </c>
      <c r="W7" s="83" t="s">
        <v>148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4" t="s">
        <v>155</v>
      </c>
      <c r="AM7" s="124"/>
      <c r="AN7" s="124"/>
      <c r="AO7" s="124"/>
      <c r="AP7" s="124"/>
      <c r="AQ7" s="124"/>
      <c r="AR7" s="124"/>
      <c r="AS7" s="36" t="s">
        <v>10</v>
      </c>
      <c r="AT7" s="230">
        <v>45</v>
      </c>
    </row>
    <row r="8" spans="1:51" ht="18" customHeight="1">
      <c r="A8" s="75"/>
      <c r="B8" s="76"/>
      <c r="C8" s="114" t="s">
        <v>137</v>
      </c>
      <c r="D8" s="115"/>
      <c r="E8" s="116" t="s">
        <v>138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5" t="s">
        <v>149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7" t="s">
        <v>156</v>
      </c>
      <c r="AL8" s="128"/>
      <c r="AM8" s="128"/>
      <c r="AN8" s="128"/>
      <c r="AO8" s="37" t="s">
        <v>11</v>
      </c>
      <c r="AP8" s="128" t="s">
        <v>157</v>
      </c>
      <c r="AQ8" s="128"/>
      <c r="AR8" s="128"/>
      <c r="AS8" s="129"/>
      <c r="AT8" s="230"/>
    </row>
    <row r="9" spans="1:51" ht="14.45" customHeight="1">
      <c r="A9" s="75" t="s">
        <v>82</v>
      </c>
      <c r="B9" s="76"/>
      <c r="C9" s="110" t="s">
        <v>139</v>
      </c>
      <c r="D9" s="86"/>
      <c r="E9" s="111" t="s">
        <v>140</v>
      </c>
      <c r="F9" s="87"/>
      <c r="G9" s="68">
        <v>515961606</v>
      </c>
      <c r="H9" s="68"/>
      <c r="I9" s="68"/>
      <c r="J9" s="68">
        <v>291147</v>
      </c>
      <c r="K9" s="68"/>
      <c r="L9" s="68"/>
      <c r="M9" s="68">
        <v>522420</v>
      </c>
      <c r="N9" s="68"/>
      <c r="O9" s="68"/>
      <c r="P9" s="65" t="s">
        <v>7</v>
      </c>
      <c r="Q9" s="66"/>
      <c r="R9" s="84" t="s">
        <v>147</v>
      </c>
      <c r="S9" s="84"/>
      <c r="T9" s="84"/>
      <c r="U9" s="84"/>
      <c r="V9" s="27" t="s">
        <v>8</v>
      </c>
      <c r="W9" s="83" t="s">
        <v>150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4" t="s">
        <v>155</v>
      </c>
      <c r="AM9" s="124"/>
      <c r="AN9" s="124"/>
      <c r="AO9" s="124"/>
      <c r="AP9" s="124"/>
      <c r="AQ9" s="124"/>
      <c r="AR9" s="124"/>
      <c r="AS9" s="36" t="s">
        <v>126</v>
      </c>
      <c r="AT9" s="231">
        <v>51</v>
      </c>
    </row>
    <row r="10" spans="1:51" ht="18" customHeight="1">
      <c r="A10" s="75"/>
      <c r="B10" s="76"/>
      <c r="C10" s="114" t="s">
        <v>141</v>
      </c>
      <c r="D10" s="115"/>
      <c r="E10" s="116" t="s">
        <v>142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5" t="s">
        <v>153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82"/>
      <c r="AK10" s="127" t="s">
        <v>158</v>
      </c>
      <c r="AL10" s="128"/>
      <c r="AM10" s="128"/>
      <c r="AN10" s="128"/>
      <c r="AO10" s="37" t="s">
        <v>127</v>
      </c>
      <c r="AP10" s="128" t="s">
        <v>159</v>
      </c>
      <c r="AQ10" s="128"/>
      <c r="AR10" s="128"/>
      <c r="AS10" s="129"/>
      <c r="AT10" s="231"/>
    </row>
    <row r="11" spans="1:51" ht="14.45" customHeight="1">
      <c r="A11" s="75" t="s">
        <v>83</v>
      </c>
      <c r="B11" s="76"/>
      <c r="C11" s="110" t="s">
        <v>143</v>
      </c>
      <c r="D11" s="86"/>
      <c r="E11" s="111" t="s">
        <v>144</v>
      </c>
      <c r="F11" s="87"/>
      <c r="G11" s="68">
        <v>512465424</v>
      </c>
      <c r="H11" s="68"/>
      <c r="I11" s="68"/>
      <c r="J11" s="68">
        <v>26985</v>
      </c>
      <c r="K11" s="68"/>
      <c r="L11" s="68"/>
      <c r="M11" s="68">
        <v>428553</v>
      </c>
      <c r="N11" s="68"/>
      <c r="O11" s="68"/>
      <c r="P11" s="65" t="s">
        <v>7</v>
      </c>
      <c r="Q11" s="66"/>
      <c r="R11" s="84" t="s">
        <v>151</v>
      </c>
      <c r="S11" s="84"/>
      <c r="T11" s="84"/>
      <c r="U11" s="84"/>
      <c r="V11" s="27" t="s">
        <v>8</v>
      </c>
      <c r="W11" s="83" t="s">
        <v>152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4" t="s">
        <v>160</v>
      </c>
      <c r="AM11" s="124"/>
      <c r="AN11" s="124"/>
      <c r="AO11" s="124"/>
      <c r="AP11" s="124"/>
      <c r="AQ11" s="124"/>
      <c r="AR11" s="124"/>
      <c r="AS11" s="36" t="s">
        <v>126</v>
      </c>
      <c r="AT11" s="231">
        <v>53</v>
      </c>
    </row>
    <row r="12" spans="1:51" ht="18" customHeight="1">
      <c r="A12" s="75"/>
      <c r="B12" s="76"/>
      <c r="C12" s="114" t="s">
        <v>145</v>
      </c>
      <c r="D12" s="115"/>
      <c r="E12" s="116" t="s">
        <v>146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5" t="s">
        <v>154</v>
      </c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82"/>
      <c r="AK12" s="127" t="s">
        <v>161</v>
      </c>
      <c r="AL12" s="128"/>
      <c r="AM12" s="128"/>
      <c r="AN12" s="128"/>
      <c r="AO12" s="37" t="s">
        <v>127</v>
      </c>
      <c r="AP12" s="128" t="s">
        <v>162</v>
      </c>
      <c r="AQ12" s="128"/>
      <c r="AR12" s="128"/>
      <c r="AS12" s="129"/>
      <c r="AT12" s="231"/>
    </row>
    <row r="13" spans="1:51" ht="15" customHeight="1">
      <c r="A13" s="75" t="s">
        <v>84</v>
      </c>
      <c r="B13" s="76"/>
      <c r="C13" s="139"/>
      <c r="D13" s="86"/>
      <c r="E13" s="86"/>
      <c r="F13" s="87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232"/>
    </row>
    <row r="14" spans="1:51" ht="18" customHeight="1">
      <c r="A14" s="75"/>
      <c r="B14" s="76"/>
      <c r="C14" s="130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232"/>
    </row>
    <row r="15" spans="1:51" ht="15" customHeight="1">
      <c r="A15" s="122" t="s">
        <v>98</v>
      </c>
      <c r="B15" s="76"/>
      <c r="C15" s="110" t="s">
        <v>143</v>
      </c>
      <c r="D15" s="86"/>
      <c r="E15" s="111" t="s">
        <v>144</v>
      </c>
      <c r="F15" s="87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84" t="s">
        <v>151</v>
      </c>
      <c r="S15" s="84"/>
      <c r="T15" s="84"/>
      <c r="U15" s="84"/>
      <c r="V15" s="27" t="s">
        <v>8</v>
      </c>
      <c r="W15" s="83" t="s">
        <v>163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4" t="s">
        <v>160</v>
      </c>
      <c r="AM15" s="124"/>
      <c r="AN15" s="124"/>
      <c r="AO15" s="124"/>
      <c r="AP15" s="124"/>
      <c r="AQ15" s="124"/>
      <c r="AR15" s="124"/>
      <c r="AS15" s="36" t="s">
        <v>126</v>
      </c>
      <c r="AT15" s="231">
        <v>53</v>
      </c>
    </row>
    <row r="16" spans="1:51" ht="18" customHeight="1">
      <c r="A16" s="75"/>
      <c r="B16" s="76"/>
      <c r="C16" s="114" t="s">
        <v>145</v>
      </c>
      <c r="D16" s="115"/>
      <c r="E16" s="116" t="s">
        <v>146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5" t="s">
        <v>154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82"/>
      <c r="AK16" s="127" t="s">
        <v>161</v>
      </c>
      <c r="AL16" s="128"/>
      <c r="AM16" s="128"/>
      <c r="AN16" s="128"/>
      <c r="AO16" s="37" t="s">
        <v>127</v>
      </c>
      <c r="AP16" s="128" t="s">
        <v>164</v>
      </c>
      <c r="AQ16" s="128"/>
      <c r="AR16" s="128"/>
      <c r="AS16" s="129"/>
      <c r="AT16" s="231"/>
    </row>
    <row r="17" spans="1:46">
      <c r="A17" s="75" t="s">
        <v>0</v>
      </c>
      <c r="B17" s="76"/>
      <c r="C17" s="134" t="str">
        <f>IF(P16="","",P16)</f>
        <v>柏市豊四季709-52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4" t="str">
        <f>IF(AL15="","",AL15&amp;"-"&amp;AK16&amp;"-"&amp;AP16)</f>
        <v>04-7103-8968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215</v>
      </c>
      <c r="D21" s="54"/>
      <c r="E21" s="54">
        <v>5038</v>
      </c>
      <c r="F21" s="54"/>
      <c r="G21" s="112" t="s">
        <v>216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5" t="s">
        <v>105</v>
      </c>
      <c r="D23" s="136"/>
      <c r="E23" s="137" t="s">
        <v>106</v>
      </c>
      <c r="F23" s="138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0" t="s">
        <v>99</v>
      </c>
      <c r="Q23" s="119"/>
      <c r="R23" s="119"/>
      <c r="S23" s="119"/>
      <c r="T23" s="20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2"/>
      <c r="U24" s="1"/>
      <c r="V24" s="1"/>
      <c r="W24" s="1"/>
      <c r="X24" s="1"/>
      <c r="Y24" s="131" t="s">
        <v>100</v>
      </c>
      <c r="Z24" s="132"/>
      <c r="AA24" s="132"/>
      <c r="AB24" s="132"/>
      <c r="AC24" s="132"/>
      <c r="AD24" s="132"/>
      <c r="AE24" s="132"/>
      <c r="AF24" s="132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08">
        <v>1</v>
      </c>
      <c r="C25" s="110" t="s">
        <v>167</v>
      </c>
      <c r="D25" s="86"/>
      <c r="E25" s="111" t="s">
        <v>168</v>
      </c>
      <c r="F25" s="87"/>
      <c r="G25" s="97">
        <v>6</v>
      </c>
      <c r="H25" s="93"/>
      <c r="I25" s="91" t="s">
        <v>169</v>
      </c>
      <c r="J25" s="92"/>
      <c r="K25" s="92"/>
      <c r="L25" s="93"/>
      <c r="M25" s="97">
        <v>518993290</v>
      </c>
      <c r="N25" s="92"/>
      <c r="O25" s="93"/>
      <c r="P25" s="97">
        <v>151</v>
      </c>
      <c r="Q25" s="92"/>
      <c r="R25" s="92"/>
      <c r="S25" s="92"/>
      <c r="T25" s="98"/>
      <c r="U25" s="1"/>
      <c r="V25" s="1"/>
      <c r="W25" s="1"/>
      <c r="X25" s="1"/>
      <c r="Y25" s="100">
        <v>6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137</v>
      </c>
      <c r="D26" s="115"/>
      <c r="E26" s="116" t="s">
        <v>170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171</v>
      </c>
      <c r="D27" s="86"/>
      <c r="E27" s="111" t="s">
        <v>172</v>
      </c>
      <c r="F27" s="87"/>
      <c r="G27" s="97">
        <v>6</v>
      </c>
      <c r="H27" s="93"/>
      <c r="I27" s="91" t="s">
        <v>169</v>
      </c>
      <c r="J27" s="92"/>
      <c r="K27" s="92"/>
      <c r="L27" s="93"/>
      <c r="M27" s="97">
        <v>518993283</v>
      </c>
      <c r="N27" s="92"/>
      <c r="O27" s="93"/>
      <c r="P27" s="97">
        <v>156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173</v>
      </c>
      <c r="D28" s="115"/>
      <c r="E28" s="116" t="s">
        <v>174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175</v>
      </c>
      <c r="D29" s="86"/>
      <c r="E29" s="111" t="s">
        <v>176</v>
      </c>
      <c r="F29" s="87"/>
      <c r="G29" s="97">
        <v>6</v>
      </c>
      <c r="H29" s="93"/>
      <c r="I29" s="91" t="s">
        <v>177</v>
      </c>
      <c r="J29" s="92"/>
      <c r="K29" s="92"/>
      <c r="L29" s="93"/>
      <c r="M29" s="97">
        <v>521977256</v>
      </c>
      <c r="N29" s="92"/>
      <c r="O29" s="93"/>
      <c r="P29" s="97">
        <v>152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178</v>
      </c>
      <c r="D30" s="115"/>
      <c r="E30" s="116" t="s">
        <v>179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180</v>
      </c>
      <c r="D31" s="86"/>
      <c r="E31" s="111" t="s">
        <v>181</v>
      </c>
      <c r="F31" s="87"/>
      <c r="G31" s="97">
        <v>6</v>
      </c>
      <c r="H31" s="93"/>
      <c r="I31" s="91" t="s">
        <v>182</v>
      </c>
      <c r="J31" s="92"/>
      <c r="K31" s="92"/>
      <c r="L31" s="93"/>
      <c r="M31" s="97">
        <v>522152997</v>
      </c>
      <c r="N31" s="92"/>
      <c r="O31" s="93"/>
      <c r="P31" s="97">
        <v>142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183</v>
      </c>
      <c r="D32" s="115"/>
      <c r="E32" s="116" t="s">
        <v>184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31" t="s">
        <v>129</v>
      </c>
      <c r="Z32" s="132"/>
      <c r="AA32" s="132"/>
      <c r="AB32" s="132"/>
      <c r="AC32" s="132"/>
      <c r="AD32" s="132"/>
      <c r="AE32" s="132"/>
      <c r="AF32" s="132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185</v>
      </c>
      <c r="D33" s="86"/>
      <c r="E33" s="111" t="s">
        <v>186</v>
      </c>
      <c r="F33" s="87"/>
      <c r="G33" s="97">
        <v>5</v>
      </c>
      <c r="H33" s="93"/>
      <c r="I33" s="91" t="s">
        <v>187</v>
      </c>
      <c r="J33" s="92"/>
      <c r="K33" s="92"/>
      <c r="L33" s="93"/>
      <c r="M33" s="97">
        <v>520427134</v>
      </c>
      <c r="N33" s="92"/>
      <c r="O33" s="93"/>
      <c r="P33" s="97">
        <v>150</v>
      </c>
      <c r="Q33" s="92"/>
      <c r="R33" s="92"/>
      <c r="S33" s="92"/>
      <c r="T33" s="98"/>
      <c r="U33" s="1"/>
      <c r="V33" s="1"/>
      <c r="W33" s="1"/>
      <c r="X33" s="1"/>
      <c r="Y33" s="198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188</v>
      </c>
      <c r="D34" s="115"/>
      <c r="E34" s="116" t="s">
        <v>189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9"/>
      <c r="Z34" s="152"/>
      <c r="AA34" s="152"/>
      <c r="AB34" s="152"/>
      <c r="AC34" s="152"/>
      <c r="AD34" s="152"/>
      <c r="AE34" s="152"/>
      <c r="AF34" s="152"/>
      <c r="AG34" s="17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190</v>
      </c>
      <c r="D35" s="86"/>
      <c r="E35" s="111" t="s">
        <v>191</v>
      </c>
      <c r="F35" s="87"/>
      <c r="G35" s="97">
        <v>5</v>
      </c>
      <c r="H35" s="93"/>
      <c r="I35" s="91" t="s">
        <v>192</v>
      </c>
      <c r="J35" s="92"/>
      <c r="K35" s="92"/>
      <c r="L35" s="93"/>
      <c r="M35" s="97">
        <v>521325132</v>
      </c>
      <c r="N35" s="92"/>
      <c r="O35" s="93"/>
      <c r="P35" s="97">
        <v>152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193</v>
      </c>
      <c r="D36" s="115"/>
      <c r="E36" s="116" t="s">
        <v>194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195</v>
      </c>
      <c r="D37" s="86"/>
      <c r="E37" s="111" t="s">
        <v>196</v>
      </c>
      <c r="F37" s="87"/>
      <c r="G37" s="97">
        <v>5</v>
      </c>
      <c r="H37" s="93"/>
      <c r="I37" s="91" t="s">
        <v>197</v>
      </c>
      <c r="J37" s="92"/>
      <c r="K37" s="92"/>
      <c r="L37" s="93"/>
      <c r="M37" s="97">
        <v>524088867</v>
      </c>
      <c r="N37" s="92"/>
      <c r="O37" s="93"/>
      <c r="P37" s="97">
        <v>152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198</v>
      </c>
      <c r="D38" s="115"/>
      <c r="E38" s="116" t="s">
        <v>199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207</v>
      </c>
      <c r="D39" s="86"/>
      <c r="E39" s="111" t="s">
        <v>209</v>
      </c>
      <c r="F39" s="87"/>
      <c r="G39" s="97">
        <v>5</v>
      </c>
      <c r="H39" s="93"/>
      <c r="I39" s="91" t="s">
        <v>187</v>
      </c>
      <c r="J39" s="92"/>
      <c r="K39" s="92"/>
      <c r="L39" s="93"/>
      <c r="M39" s="97">
        <v>524344543</v>
      </c>
      <c r="N39" s="92"/>
      <c r="O39" s="93"/>
      <c r="P39" s="97">
        <v>151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208</v>
      </c>
      <c r="D40" s="115"/>
      <c r="E40" s="116" t="s">
        <v>210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200</v>
      </c>
      <c r="D41" s="86"/>
      <c r="E41" s="111" t="s">
        <v>201</v>
      </c>
      <c r="F41" s="87"/>
      <c r="G41" s="97">
        <v>4</v>
      </c>
      <c r="H41" s="93"/>
      <c r="I41" s="91" t="s">
        <v>169</v>
      </c>
      <c r="J41" s="92"/>
      <c r="K41" s="92"/>
      <c r="L41" s="93"/>
      <c r="M41" s="97">
        <v>520806366</v>
      </c>
      <c r="N41" s="92"/>
      <c r="O41" s="93"/>
      <c r="P41" s="97">
        <v>158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137</v>
      </c>
      <c r="D42" s="115"/>
      <c r="E42" s="118" t="s">
        <v>202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203</v>
      </c>
      <c r="D43" s="86"/>
      <c r="E43" s="111" t="s">
        <v>204</v>
      </c>
      <c r="F43" s="87"/>
      <c r="G43" s="97">
        <v>4</v>
      </c>
      <c r="H43" s="93"/>
      <c r="I43" s="91" t="s">
        <v>169</v>
      </c>
      <c r="J43" s="92"/>
      <c r="K43" s="92"/>
      <c r="L43" s="93"/>
      <c r="M43" s="97">
        <v>523140764</v>
      </c>
      <c r="N43" s="92"/>
      <c r="O43" s="93"/>
      <c r="P43" s="97">
        <v>137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205</v>
      </c>
      <c r="D44" s="115"/>
      <c r="E44" s="116" t="s">
        <v>206</v>
      </c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211</v>
      </c>
      <c r="D45" s="86"/>
      <c r="E45" s="111" t="s">
        <v>212</v>
      </c>
      <c r="F45" s="87"/>
      <c r="G45" s="97">
        <v>3</v>
      </c>
      <c r="H45" s="93"/>
      <c r="I45" s="91" t="s">
        <v>169</v>
      </c>
      <c r="J45" s="92"/>
      <c r="K45" s="92"/>
      <c r="L45" s="93"/>
      <c r="M45" s="97">
        <v>524495610</v>
      </c>
      <c r="N45" s="92"/>
      <c r="O45" s="93"/>
      <c r="P45" s="97">
        <v>130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213</v>
      </c>
      <c r="D46" s="115"/>
      <c r="E46" s="116" t="s">
        <v>214</v>
      </c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39"/>
      <c r="D47" s="86"/>
      <c r="E47" s="86"/>
      <c r="F47" s="87"/>
      <c r="G47" s="97"/>
      <c r="H47" s="93"/>
      <c r="I47" s="97"/>
      <c r="J47" s="92"/>
      <c r="K47" s="92"/>
      <c r="L47" s="93"/>
      <c r="M47" s="97"/>
      <c r="N47" s="92"/>
      <c r="O47" s="93"/>
      <c r="P47" s="97"/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3"/>
      <c r="B48" s="154"/>
      <c r="C48" s="155"/>
      <c r="D48" s="156"/>
      <c r="E48" s="156"/>
      <c r="F48" s="157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7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3">
        <v>13</v>
      </c>
      <c r="B49" s="214"/>
      <c r="C49" s="216"/>
      <c r="D49" s="217"/>
      <c r="E49" s="217"/>
      <c r="F49" s="218"/>
      <c r="G49" s="205"/>
      <c r="H49" s="207"/>
      <c r="I49" s="205"/>
      <c r="J49" s="206"/>
      <c r="K49" s="206"/>
      <c r="L49" s="207"/>
      <c r="M49" s="205"/>
      <c r="N49" s="206"/>
      <c r="O49" s="207"/>
      <c r="P49" s="205"/>
      <c r="Q49" s="206"/>
      <c r="R49" s="206"/>
      <c r="S49" s="206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5"/>
      <c r="C50" s="219"/>
      <c r="D50" s="220"/>
      <c r="E50" s="220"/>
      <c r="F50" s="221"/>
      <c r="G50" s="208"/>
      <c r="H50" s="210"/>
      <c r="I50" s="208"/>
      <c r="J50" s="209"/>
      <c r="K50" s="209"/>
      <c r="L50" s="210"/>
      <c r="M50" s="208"/>
      <c r="N50" s="209"/>
      <c r="O50" s="210"/>
      <c r="P50" s="208"/>
      <c r="Q50" s="209"/>
      <c r="R50" s="209"/>
      <c r="S50" s="209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4"/>
      <c r="C51" s="216"/>
      <c r="D51" s="217"/>
      <c r="E51" s="217"/>
      <c r="F51" s="218"/>
      <c r="G51" s="205"/>
      <c r="H51" s="207"/>
      <c r="I51" s="205"/>
      <c r="J51" s="206"/>
      <c r="K51" s="206"/>
      <c r="L51" s="207"/>
      <c r="M51" s="205"/>
      <c r="N51" s="206"/>
      <c r="O51" s="207"/>
      <c r="P51" s="205"/>
      <c r="Q51" s="206"/>
      <c r="R51" s="206"/>
      <c r="S51" s="206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3" t="s">
        <v>217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33">
        <f>LEN(A55)</f>
        <v>119</v>
      </c>
      <c r="W55" s="234"/>
      <c r="X55" s="234"/>
      <c r="Y55" s="234"/>
      <c r="Z55" s="234"/>
      <c r="AA55" s="234"/>
      <c r="AB55" s="234"/>
      <c r="AC55" s="234"/>
      <c r="AD55" s="234"/>
      <c r="AE55" s="234"/>
      <c r="AF55" s="23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6" t="s">
        <v>12</v>
      </c>
      <c r="B1" s="23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6"/>
      <c r="B2" s="23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7" t="s">
        <v>19</v>
      </c>
      <c r="B4" s="238"/>
      <c r="C4" s="238"/>
      <c r="D4" s="238"/>
      <c r="E4" s="238"/>
      <c r="F4" s="238"/>
      <c r="G4" s="239"/>
      <c r="H4" s="5" t="s">
        <v>20</v>
      </c>
      <c r="I4" s="5" t="s">
        <v>21</v>
      </c>
      <c r="J4" s="240" t="s">
        <v>70</v>
      </c>
      <c r="K4" s="238"/>
      <c r="L4" s="238"/>
      <c r="M4" s="238"/>
      <c r="N4" s="238"/>
      <c r="O4" s="238"/>
      <c r="P4" s="238"/>
      <c r="Q4" s="239"/>
    </row>
    <row r="5" spans="1:41" ht="72" customHeight="1" thickBot="1">
      <c r="A5" s="241"/>
      <c r="B5" s="242"/>
      <c r="C5" s="242"/>
      <c r="D5" s="242"/>
      <c r="E5" s="242"/>
      <c r="F5" s="242"/>
      <c r="G5" s="243"/>
      <c r="H5" s="9" t="str">
        <f>IF(入力!J3="","",入力!J3)</f>
        <v>女子</v>
      </c>
      <c r="I5" s="9">
        <f>入力!Y25</f>
        <v>6</v>
      </c>
      <c r="J5" s="244"/>
      <c r="K5" s="245"/>
      <c r="L5" s="245"/>
      <c r="M5" s="245"/>
      <c r="N5" s="245"/>
      <c r="O5" s="245"/>
      <c r="P5" s="245"/>
      <c r="Q5" s="24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山本</v>
      </c>
      <c r="D16" s="13" t="str">
        <f>IF(入力!E8="","",入力!E8)</f>
        <v>和美</v>
      </c>
      <c r="E16" s="13" t="str">
        <f>IF(入力!C7="","",入力!C7)</f>
        <v>ﾔﾏﾓﾄ</v>
      </c>
      <c r="F16" s="13" t="str">
        <f>IF(入力!E7="","",入力!E7)</f>
        <v>ｶｽﾞﾐ</v>
      </c>
      <c r="G16" s="13">
        <f>IF(入力!G7="","",入力!G7)</f>
        <v>520437881</v>
      </c>
      <c r="H16" s="13" t="str">
        <f>IF(入力!J7="","",入力!J7)</f>
        <v/>
      </c>
      <c r="I16" s="13">
        <f>IF(入力!M7="","",入力!M7)</f>
        <v>518467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𠮷野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>
        <f>IF(入力!M9="","",入力!M9)</f>
        <v>522420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53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 t="str">
        <f>IF(入力!C21="","",入力!C21)</f>
        <v>080</v>
      </c>
      <c r="O22" s="13">
        <f>IF(入力!E21="","",入力!E21)</f>
        <v>5038</v>
      </c>
      <c r="P22" s="13" t="str">
        <f>IF(入力!G21="","",入力!G21)</f>
        <v>0851</v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山本</v>
      </c>
      <c r="D24" s="51" t="str">
        <f>VLOOKUP($B$51,$A$53:$F$352,4)</f>
        <v>栞名</v>
      </c>
      <c r="E24" s="51" t="str">
        <f>VLOOKUP($B$51,$A$53:$F$352,5)</f>
        <v>ﾔﾏﾓﾄ</v>
      </c>
      <c r="F24" s="51" t="str">
        <f>VLOOKUP($B$51,$A$53:$F$352,6)</f>
        <v>ｶﾝﾅ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山本</v>
      </c>
      <c r="D53" s="13" t="str">
        <f>IF(入力!E26="","",入力!E26)</f>
        <v>栞名</v>
      </c>
      <c r="E53" s="13" t="str">
        <f>IF(入力!C25="","",入力!C25)</f>
        <v>ﾔﾏﾓﾄ</v>
      </c>
      <c r="F53" s="13" t="str">
        <f>IF(入力!E25="","",入力!E25)</f>
        <v>ｶﾝﾅ</v>
      </c>
      <c r="G53" s="13">
        <f>IF(入力!M25="","",入力!M25)</f>
        <v>518993290</v>
      </c>
      <c r="H53" s="13" t="str">
        <f>IF(入力!I25="","",入力!I25)</f>
        <v>柏市立高田小学校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綾香</v>
      </c>
      <c r="E54" s="13" t="str">
        <f>IF(入力!C27="","",入力!C27)</f>
        <v>ｻﾄｳ</v>
      </c>
      <c r="F54" s="13" t="str">
        <f>IF(入力!E27="","",入力!E27)</f>
        <v>ｱﾔｶ</v>
      </c>
      <c r="G54" s="13">
        <f>IF(入力!M27="","",入力!M27)</f>
        <v>518993283</v>
      </c>
      <c r="H54" s="13" t="str">
        <f>IF(入力!I27="","",入力!I27)</f>
        <v>柏市立高田小学校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小柳</v>
      </c>
      <c r="D55" s="13" t="str">
        <f>IF(入力!E30="","",入力!E30)</f>
        <v>ひより</v>
      </c>
      <c r="E55" s="13" t="str">
        <f>IF(入力!C29="","",入力!C29)</f>
        <v>ｵﾔﾅｷﾞ</v>
      </c>
      <c r="F55" s="13" t="str">
        <f>IF(入力!E29="","",入力!E29)</f>
        <v>ﾋﾖﾘ</v>
      </c>
      <c r="G55" s="13">
        <f>IF(入力!M29="","",入力!M29)</f>
        <v>521977256</v>
      </c>
      <c r="H55" s="13" t="str">
        <f>IF(入力!I29="","",入力!I29)</f>
        <v>柏市立富勢小学校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岡田</v>
      </c>
      <c r="D56" s="13" t="str">
        <f>IF(入力!E32="","",入力!E32)</f>
        <v>莉子</v>
      </c>
      <c r="E56" s="13" t="str">
        <f>IF(入力!C31="","",入力!C31)</f>
        <v>ｵｶﾀﾞ</v>
      </c>
      <c r="F56" s="13" t="str">
        <f>IF(入力!E31="","",入力!E31)</f>
        <v>ﾘｺ</v>
      </c>
      <c r="G56" s="13">
        <f>IF(入力!M31="","",入力!M31)</f>
        <v>522152997</v>
      </c>
      <c r="H56" s="13" t="str">
        <f>IF(入力!I31="","",入力!I31)</f>
        <v>柏市立旭小学校</v>
      </c>
      <c r="I56" s="13">
        <f>IF(入力!G31="","",入力!G31)</f>
        <v>6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遠藤</v>
      </c>
      <c r="D57" s="13" t="str">
        <f>IF(入力!E34="","",入力!E34)</f>
        <v>理央</v>
      </c>
      <c r="E57" s="13" t="str">
        <f>IF(入力!C33="","",入力!C33)</f>
        <v>ｴﾝﾄﾞｳ</v>
      </c>
      <c r="F57" s="13" t="str">
        <f>IF(入力!E33="","",入力!E33)</f>
        <v>ﾘｵ</v>
      </c>
      <c r="G57" s="13">
        <f>IF(入力!M33="","",入力!M33)</f>
        <v>520427134</v>
      </c>
      <c r="H57" s="13" t="str">
        <f>IF(入力!I33="","",入力!I33)</f>
        <v>柏市立富勢小学校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竹中</v>
      </c>
      <c r="D58" s="13" t="str">
        <f>IF(入力!E36="","",入力!E36)</f>
        <v>海夢子</v>
      </c>
      <c r="E58" s="13" t="str">
        <f>IF(入力!C35="","",入力!C35)</f>
        <v>ﾀｹﾅｶ</v>
      </c>
      <c r="F58" s="13" t="str">
        <f>IF(入力!E35="","",入力!E35)</f>
        <v>ﾐﾕｺ</v>
      </c>
      <c r="G58" s="13">
        <f>IF(入力!M35="","",入力!M35)</f>
        <v>521325132</v>
      </c>
      <c r="H58" s="13" t="str">
        <f>IF(入力!I35="","",入力!I35)</f>
        <v>柏市立柏第三小学校</v>
      </c>
      <c r="I58" s="13">
        <f>IF(入力!G35="","",入力!G35)</f>
        <v>5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末永</v>
      </c>
      <c r="D59" s="13" t="str">
        <f>IF(入力!E38="","",入力!E38)</f>
        <v>菜々</v>
      </c>
      <c r="E59" s="13" t="str">
        <f>IF(入力!C37="","",入力!C37)</f>
        <v>ｽｴﾅｶﾞ</v>
      </c>
      <c r="F59" s="13" t="str">
        <f>IF(入力!E37="","",入力!E37)</f>
        <v>ﾅﾅ</v>
      </c>
      <c r="G59" s="13">
        <f>IF(入力!M37="","",入力!M37)</f>
        <v>524088867</v>
      </c>
      <c r="H59" s="13" t="str">
        <f>IF(入力!I37="","",入力!I37)</f>
        <v>柏市立富勢東小学校</v>
      </c>
      <c r="I59" s="13">
        <f>IF(入力!G37="","",入力!G37)</f>
        <v>5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松本</v>
      </c>
      <c r="D60" s="13" t="str">
        <f>IF(入力!E40="","",入力!E40)</f>
        <v>ひなた</v>
      </c>
      <c r="E60" s="13" t="str">
        <f>IF(入力!C39="","",入力!C39)</f>
        <v>ﾏﾂﾓﾄ</v>
      </c>
      <c r="F60" s="13" t="str">
        <f>IF(入力!E39="","",入力!E39)</f>
        <v>ﾋﾅﾀ</v>
      </c>
      <c r="G60" s="13">
        <f>IF(入力!M39="","",入力!M39)</f>
        <v>524344543</v>
      </c>
      <c r="H60" s="13" t="str">
        <f>IF(入力!I39="","",入力!I39)</f>
        <v>柏市立富勢小学校</v>
      </c>
      <c r="I60" s="13">
        <f>IF(入力!G39="","",入力!G39)</f>
        <v>5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山本</v>
      </c>
      <c r="D61" s="13" t="str">
        <f>IF(入力!E42="","",入力!E42)</f>
        <v>晴香</v>
      </c>
      <c r="E61" s="13" t="str">
        <f>IF(入力!C41="","",入力!C41)</f>
        <v>ﾔﾏﾓﾄ</v>
      </c>
      <c r="F61" s="13" t="str">
        <f>IF(入力!E41="","",入力!E41)</f>
        <v>ﾊﾙｶ</v>
      </c>
      <c r="G61" s="13">
        <f>IF(入力!M41="","",入力!M41)</f>
        <v>520806366</v>
      </c>
      <c r="H61" s="13" t="str">
        <f>IF(入力!I41="","",入力!I41)</f>
        <v>柏市立高田小学校</v>
      </c>
      <c r="I61" s="13">
        <f>IF(入力!G41="","",入力!G41)</f>
        <v>4</v>
      </c>
      <c r="J61" s="13">
        <f>IF(入力!P41="","",入力!P41)</f>
        <v>158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遠矢</v>
      </c>
      <c r="D62" s="13" t="str">
        <f>IF(入力!E44="","",入力!E44)</f>
        <v>雅</v>
      </c>
      <c r="E62" s="13" t="str">
        <f>IF(入力!C43="","",入力!C43)</f>
        <v>ﾄｵﾔ</v>
      </c>
      <c r="F62" s="13" t="str">
        <f>IF(入力!E43="","",入力!E43)</f>
        <v>ﾐﾔﾋﾞ</v>
      </c>
      <c r="G62" s="13">
        <f>IF(入力!M43="","",入力!M43)</f>
        <v>523140764</v>
      </c>
      <c r="H62" s="13" t="str">
        <f>IF(入力!I43="","",入力!I43)</f>
        <v>柏市立高田小学校</v>
      </c>
      <c r="I62" s="13">
        <f>IF(入力!G43="","",入力!G43)</f>
        <v>4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桑澤</v>
      </c>
      <c r="D63" s="13" t="str">
        <f>IF(入力!E46="","",入力!E46)</f>
        <v>初椛</v>
      </c>
      <c r="E63" s="13" t="str">
        <f>IF(入力!C45="","",入力!C45)</f>
        <v>ｸﾜｻﾜ</v>
      </c>
      <c r="F63" s="13" t="str">
        <f>IF(入力!E45="","",入力!E45)</f>
        <v>ｲﾁｶ</v>
      </c>
      <c r="G63" s="13">
        <f>IF(入力!M45="","",入力!M45)</f>
        <v>524495610</v>
      </c>
      <c r="H63" s="13" t="str">
        <f>IF(入力!I45="","",入力!I45)</f>
        <v>柏市立高田小学校</v>
      </c>
      <c r="I63" s="13">
        <f>IF(入力!G45="","",入力!G45)</f>
        <v>3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2024-09-19T11:57:53Z</dcterms:modified>
</cp:coreProperties>
</file>