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俊樹\千葉県小学生連盟\2018年度\新人大会\プログラム\"/>
    </mc:Choice>
  </mc:AlternateContent>
  <xr:revisionPtr revIDLastSave="0" documentId="8_{8DC13368-7F95-40A1-9DE7-4D5A1D829476}" xr6:coauthVersionLast="40" xr6:coauthVersionMax="40" xr10:uidLastSave="{00000000-0000-0000-0000-000000000000}"/>
  <workbookProtection lockStructure="1"/>
  <bookViews>
    <workbookView xWindow="32760" yWindow="32760" windowWidth="20715" windowHeight="8715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" i="6" l="1"/>
  <c r="I5" i="6"/>
  <c r="J5" i="6"/>
  <c r="A7" i="6"/>
  <c r="B7" i="6"/>
  <c r="C7" i="6"/>
  <c r="D7" i="6"/>
  <c r="E7" i="6"/>
  <c r="R7" i="6"/>
  <c r="S7" i="6"/>
  <c r="U7" i="6"/>
  <c r="V7" i="6"/>
  <c r="C16" i="6"/>
  <c r="D16" i="6"/>
  <c r="E16" i="6"/>
  <c r="F16" i="6"/>
  <c r="G16" i="6"/>
  <c r="H16" i="6"/>
  <c r="I16" i="6"/>
  <c r="L16" i="6"/>
  <c r="R16" i="6"/>
  <c r="S16" i="6"/>
  <c r="T16" i="6"/>
  <c r="U16" i="6"/>
  <c r="V16" i="6"/>
  <c r="W16" i="6"/>
  <c r="C17" i="6"/>
  <c r="D17" i="6"/>
  <c r="E17" i="6"/>
  <c r="F17" i="6"/>
  <c r="G17" i="6"/>
  <c r="H17" i="6"/>
  <c r="I17" i="6"/>
  <c r="L17" i="6"/>
  <c r="R17" i="6"/>
  <c r="S17" i="6"/>
  <c r="T17" i="6"/>
  <c r="U17" i="6"/>
  <c r="V17" i="6"/>
  <c r="W17" i="6"/>
  <c r="C20" i="6"/>
  <c r="D20" i="6"/>
  <c r="E20" i="6"/>
  <c r="F20" i="6"/>
  <c r="G20" i="6"/>
  <c r="H20" i="6"/>
  <c r="I20" i="6"/>
  <c r="L20" i="6"/>
  <c r="R20" i="6"/>
  <c r="S20" i="6"/>
  <c r="T20" i="6"/>
  <c r="U20" i="6"/>
  <c r="V20" i="6"/>
  <c r="W20" i="6"/>
  <c r="G21" i="6"/>
  <c r="H21" i="6"/>
  <c r="I21" i="6"/>
  <c r="L21" i="6"/>
  <c r="R21" i="6"/>
  <c r="S21" i="6"/>
  <c r="T21" i="6"/>
  <c r="U21" i="6"/>
  <c r="V21" i="6"/>
  <c r="W21" i="6"/>
  <c r="C22" i="6"/>
  <c r="D22" i="6"/>
  <c r="E22" i="6"/>
  <c r="F22" i="6"/>
  <c r="L22" i="6"/>
  <c r="N22" i="6"/>
  <c r="O22" i="6"/>
  <c r="P22" i="6"/>
  <c r="R22" i="6"/>
  <c r="S22" i="6"/>
  <c r="T22" i="6"/>
  <c r="U22" i="6"/>
  <c r="V22" i="6"/>
  <c r="W22" i="6"/>
  <c r="C23" i="6"/>
  <c r="D23" i="6"/>
  <c r="E23" i="6"/>
  <c r="F23" i="6"/>
  <c r="G23" i="6"/>
  <c r="H23" i="6"/>
  <c r="I23" i="6"/>
  <c r="G24" i="6"/>
  <c r="H24" i="6"/>
  <c r="B51" i="6"/>
  <c r="B53" i="6"/>
  <c r="C53" i="6"/>
  <c r="D53" i="6"/>
  <c r="E53" i="6"/>
  <c r="F53" i="6"/>
  <c r="G53" i="6"/>
  <c r="H53" i="6"/>
  <c r="I53" i="6"/>
  <c r="J53" i="6"/>
  <c r="A54" i="6"/>
  <c r="B54" i="6"/>
  <c r="C54" i="6"/>
  <c r="D54" i="6"/>
  <c r="E54" i="6"/>
  <c r="F54" i="6"/>
  <c r="G54" i="6"/>
  <c r="H54" i="6"/>
  <c r="I54" i="6"/>
  <c r="J54" i="6"/>
  <c r="A55" i="6"/>
  <c r="B55" i="6"/>
  <c r="C55" i="6"/>
  <c r="D55" i="6"/>
  <c r="E55" i="6"/>
  <c r="F55" i="6"/>
  <c r="G55" i="6"/>
  <c r="H55" i="6"/>
  <c r="I55" i="6"/>
  <c r="J55" i="6"/>
  <c r="A56" i="6"/>
  <c r="B56" i="6"/>
  <c r="C56" i="6"/>
  <c r="D56" i="6"/>
  <c r="E56" i="6"/>
  <c r="F56" i="6"/>
  <c r="G56" i="6"/>
  <c r="H56" i="6"/>
  <c r="I56" i="6"/>
  <c r="J56" i="6"/>
  <c r="A57" i="6"/>
  <c r="B57" i="6"/>
  <c r="C57" i="6"/>
  <c r="D57" i="6"/>
  <c r="E57" i="6"/>
  <c r="F57" i="6"/>
  <c r="G57" i="6"/>
  <c r="H57" i="6"/>
  <c r="I57" i="6"/>
  <c r="J57" i="6"/>
  <c r="A58" i="6"/>
  <c r="B58" i="6"/>
  <c r="C58" i="6"/>
  <c r="D58" i="6"/>
  <c r="E58" i="6"/>
  <c r="F58" i="6"/>
  <c r="G58" i="6"/>
  <c r="H58" i="6"/>
  <c r="I58" i="6"/>
  <c r="J58" i="6"/>
  <c r="A59" i="6"/>
  <c r="B59" i="6"/>
  <c r="C59" i="6"/>
  <c r="D59" i="6"/>
  <c r="E59" i="6"/>
  <c r="F59" i="6"/>
  <c r="G59" i="6"/>
  <c r="H59" i="6"/>
  <c r="I59" i="6"/>
  <c r="J59" i="6"/>
  <c r="A60" i="6"/>
  <c r="B60" i="6"/>
  <c r="C60" i="6"/>
  <c r="D60" i="6"/>
  <c r="E60" i="6"/>
  <c r="F60" i="6"/>
  <c r="G60" i="6"/>
  <c r="H60" i="6"/>
  <c r="I60" i="6"/>
  <c r="J60" i="6"/>
  <c r="A61" i="6"/>
  <c r="B61" i="6"/>
  <c r="C61" i="6"/>
  <c r="D61" i="6"/>
  <c r="E61" i="6"/>
  <c r="F61" i="6"/>
  <c r="G61" i="6"/>
  <c r="H61" i="6"/>
  <c r="I61" i="6"/>
  <c r="J61" i="6"/>
  <c r="A62" i="6"/>
  <c r="B62" i="6"/>
  <c r="C62" i="6"/>
  <c r="D62" i="6"/>
  <c r="E62" i="6"/>
  <c r="F62" i="6"/>
  <c r="G62" i="6"/>
  <c r="H62" i="6"/>
  <c r="I62" i="6"/>
  <c r="J62" i="6"/>
  <c r="A63" i="6"/>
  <c r="B63" i="6"/>
  <c r="C63" i="6"/>
  <c r="D63" i="6"/>
  <c r="E63" i="6"/>
  <c r="F63" i="6"/>
  <c r="G63" i="6"/>
  <c r="H63" i="6"/>
  <c r="I63" i="6"/>
  <c r="J63" i="6"/>
  <c r="A64" i="6"/>
  <c r="B64" i="6"/>
  <c r="C64" i="6"/>
  <c r="D64" i="6"/>
  <c r="E64" i="6"/>
  <c r="F64" i="6"/>
  <c r="G64" i="6"/>
  <c r="H64" i="6"/>
  <c r="I64" i="6"/>
  <c r="J64" i="6"/>
  <c r="A65" i="6"/>
  <c r="B65" i="6"/>
  <c r="C65" i="6"/>
  <c r="D65" i="6"/>
  <c r="E65" i="6"/>
  <c r="F65" i="6"/>
  <c r="G65" i="6"/>
  <c r="H65" i="6"/>
  <c r="I65" i="6"/>
  <c r="J65" i="6"/>
  <c r="A66" i="6"/>
  <c r="B66" i="6"/>
  <c r="C66" i="6"/>
  <c r="D66" i="6"/>
  <c r="E66" i="6"/>
  <c r="F66" i="6"/>
  <c r="G66" i="6"/>
  <c r="H66" i="6"/>
  <c r="I66" i="6"/>
  <c r="J66" i="6"/>
  <c r="A67" i="6"/>
  <c r="B67" i="6"/>
  <c r="H67" i="6"/>
  <c r="I67" i="6"/>
  <c r="J67" i="6"/>
  <c r="A68" i="6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B68" i="6"/>
  <c r="H68" i="6"/>
  <c r="I68" i="6"/>
  <c r="J68" i="6"/>
  <c r="B69" i="6"/>
  <c r="H69" i="6"/>
  <c r="I69" i="6"/>
  <c r="J69" i="6"/>
  <c r="B70" i="6"/>
  <c r="H70" i="6"/>
  <c r="I70" i="6"/>
  <c r="J70" i="6"/>
  <c r="B71" i="6"/>
  <c r="H71" i="6"/>
  <c r="I71" i="6"/>
  <c r="J71" i="6"/>
  <c r="B72" i="6"/>
  <c r="H72" i="6"/>
  <c r="I72" i="6"/>
  <c r="J72" i="6"/>
  <c r="B73" i="6"/>
  <c r="H73" i="6"/>
  <c r="I73" i="6"/>
  <c r="J73" i="6"/>
  <c r="B74" i="6"/>
  <c r="H74" i="6"/>
  <c r="I74" i="6"/>
  <c r="J74" i="6"/>
  <c r="B75" i="6"/>
  <c r="H75" i="6"/>
  <c r="I75" i="6"/>
  <c r="J75" i="6"/>
  <c r="B76" i="6"/>
  <c r="H76" i="6"/>
  <c r="I76" i="6"/>
  <c r="J76" i="6"/>
  <c r="B77" i="6"/>
  <c r="H77" i="6"/>
  <c r="I77" i="6"/>
  <c r="J77" i="6"/>
  <c r="B78" i="6"/>
  <c r="H78" i="6"/>
  <c r="I78" i="6"/>
  <c r="J78" i="6"/>
  <c r="B79" i="6"/>
  <c r="H79" i="6"/>
  <c r="I79" i="6"/>
  <c r="J79" i="6"/>
  <c r="B80" i="6"/>
  <c r="H80" i="6"/>
  <c r="I80" i="6"/>
  <c r="J80" i="6"/>
  <c r="C2" i="4"/>
  <c r="J2" i="4"/>
  <c r="C4" i="4"/>
  <c r="C6" i="4"/>
  <c r="G7" i="4"/>
  <c r="J7" i="4"/>
  <c r="M7" i="4"/>
  <c r="C9" i="4"/>
  <c r="G9" i="4"/>
  <c r="J9" i="4"/>
  <c r="M9" i="4"/>
  <c r="C11" i="4"/>
  <c r="G11" i="4"/>
  <c r="J11" i="4"/>
  <c r="M11" i="4"/>
  <c r="C13" i="4"/>
  <c r="C15" i="4"/>
  <c r="C17" i="4"/>
  <c r="C21" i="4"/>
  <c r="B25" i="4"/>
  <c r="C25" i="4"/>
  <c r="G25" i="4"/>
  <c r="H25" i="4"/>
  <c r="I25" i="4"/>
  <c r="J25" i="4"/>
  <c r="K25" i="4"/>
  <c r="L25" i="4"/>
  <c r="M25" i="4"/>
  <c r="N25" i="4"/>
  <c r="O25" i="4"/>
  <c r="B27" i="4"/>
  <c r="C27" i="4"/>
  <c r="G27" i="4"/>
  <c r="H27" i="4"/>
  <c r="I27" i="4"/>
  <c r="J27" i="4"/>
  <c r="K27" i="4"/>
  <c r="L27" i="4"/>
  <c r="M27" i="4"/>
  <c r="N27" i="4"/>
  <c r="O27" i="4"/>
  <c r="B29" i="4"/>
  <c r="C29" i="4"/>
  <c r="G29" i="4"/>
  <c r="H29" i="4"/>
  <c r="I29" i="4"/>
  <c r="J29" i="4"/>
  <c r="K29" i="4"/>
  <c r="L29" i="4"/>
  <c r="M29" i="4"/>
  <c r="N29" i="4"/>
  <c r="O29" i="4"/>
  <c r="B31" i="4"/>
  <c r="C31" i="4"/>
  <c r="G31" i="4"/>
  <c r="H31" i="4"/>
  <c r="I31" i="4"/>
  <c r="J31" i="4"/>
  <c r="K31" i="4"/>
  <c r="L31" i="4"/>
  <c r="M31" i="4"/>
  <c r="N31" i="4"/>
  <c r="O31" i="4"/>
  <c r="B33" i="4"/>
  <c r="C33" i="4"/>
  <c r="G33" i="4"/>
  <c r="H33" i="4"/>
  <c r="I33" i="4"/>
  <c r="J33" i="4"/>
  <c r="K33" i="4"/>
  <c r="L33" i="4"/>
  <c r="M33" i="4"/>
  <c r="N33" i="4"/>
  <c r="O33" i="4"/>
  <c r="B35" i="4"/>
  <c r="C35" i="4"/>
  <c r="G35" i="4"/>
  <c r="H35" i="4"/>
  <c r="I35" i="4"/>
  <c r="J35" i="4"/>
  <c r="K35" i="4"/>
  <c r="L35" i="4"/>
  <c r="M35" i="4"/>
  <c r="N35" i="4"/>
  <c r="O35" i="4"/>
  <c r="B37" i="4"/>
  <c r="C37" i="4"/>
  <c r="G37" i="4"/>
  <c r="H37" i="4"/>
  <c r="I37" i="4"/>
  <c r="J37" i="4"/>
  <c r="K37" i="4"/>
  <c r="L37" i="4"/>
  <c r="M37" i="4"/>
  <c r="N37" i="4"/>
  <c r="O37" i="4"/>
  <c r="B39" i="4"/>
  <c r="C39" i="4"/>
  <c r="G39" i="4"/>
  <c r="H39" i="4"/>
  <c r="I39" i="4"/>
  <c r="J39" i="4"/>
  <c r="K39" i="4"/>
  <c r="L39" i="4"/>
  <c r="M39" i="4"/>
  <c r="N39" i="4"/>
  <c r="O39" i="4"/>
  <c r="B41" i="4"/>
  <c r="C41" i="4"/>
  <c r="G41" i="4"/>
  <c r="H41" i="4"/>
  <c r="I41" i="4"/>
  <c r="J41" i="4"/>
  <c r="K41" i="4"/>
  <c r="L41" i="4"/>
  <c r="M41" i="4"/>
  <c r="N41" i="4"/>
  <c r="O41" i="4"/>
  <c r="B43" i="4"/>
  <c r="C43" i="4"/>
  <c r="G43" i="4"/>
  <c r="H43" i="4"/>
  <c r="I43" i="4"/>
  <c r="J43" i="4"/>
  <c r="K43" i="4"/>
  <c r="L43" i="4"/>
  <c r="M43" i="4"/>
  <c r="N43" i="4"/>
  <c r="O43" i="4"/>
  <c r="B45" i="4"/>
  <c r="C45" i="4"/>
  <c r="G45" i="4"/>
  <c r="H45" i="4"/>
  <c r="I45" i="4"/>
  <c r="J45" i="4"/>
  <c r="K45" i="4"/>
  <c r="L45" i="4"/>
  <c r="M45" i="4"/>
  <c r="N45" i="4"/>
  <c r="O45" i="4"/>
  <c r="B47" i="4"/>
  <c r="C47" i="4"/>
  <c r="G47" i="4"/>
  <c r="H47" i="4"/>
  <c r="I47" i="4"/>
  <c r="J47" i="4"/>
  <c r="K47" i="4"/>
  <c r="L47" i="4"/>
  <c r="M47" i="4"/>
  <c r="N47" i="4"/>
  <c r="O47" i="4"/>
  <c r="B49" i="4"/>
  <c r="C49" i="4"/>
  <c r="G49" i="4"/>
  <c r="H49" i="4"/>
  <c r="I49" i="4"/>
  <c r="J49" i="4"/>
  <c r="K49" i="4"/>
  <c r="L49" i="4"/>
  <c r="M49" i="4"/>
  <c r="N49" i="4"/>
  <c r="O49" i="4"/>
  <c r="B51" i="4"/>
  <c r="C51" i="4"/>
  <c r="G51" i="4"/>
  <c r="H51" i="4"/>
  <c r="I51" i="4"/>
  <c r="J51" i="4"/>
  <c r="K51" i="4"/>
  <c r="L51" i="4"/>
  <c r="M51" i="4"/>
  <c r="N51" i="4"/>
  <c r="O51" i="4"/>
  <c r="C2" i="5"/>
  <c r="J2" i="5"/>
  <c r="C4" i="5"/>
  <c r="C6" i="5"/>
  <c r="G7" i="5"/>
  <c r="J7" i="5"/>
  <c r="M7" i="5"/>
  <c r="C9" i="5"/>
  <c r="G9" i="5"/>
  <c r="J9" i="5"/>
  <c r="M9" i="5"/>
  <c r="C11" i="5"/>
  <c r="G11" i="5"/>
  <c r="J11" i="5"/>
  <c r="M11" i="5"/>
  <c r="C13" i="5"/>
  <c r="C15" i="5"/>
  <c r="C17" i="5"/>
  <c r="C21" i="5"/>
  <c r="B25" i="5"/>
  <c r="C25" i="5"/>
  <c r="G25" i="5"/>
  <c r="H25" i="5"/>
  <c r="I25" i="5"/>
  <c r="J25" i="5"/>
  <c r="K25" i="5"/>
  <c r="L25" i="5"/>
  <c r="M25" i="5"/>
  <c r="N25" i="5"/>
  <c r="O25" i="5"/>
  <c r="B27" i="5"/>
  <c r="C27" i="5"/>
  <c r="G27" i="5"/>
  <c r="H27" i="5"/>
  <c r="I27" i="5"/>
  <c r="J27" i="5"/>
  <c r="K27" i="5"/>
  <c r="L27" i="5"/>
  <c r="M27" i="5"/>
  <c r="N27" i="5"/>
  <c r="O27" i="5"/>
  <c r="B29" i="5"/>
  <c r="C29" i="5"/>
  <c r="G29" i="5"/>
  <c r="H29" i="5"/>
  <c r="I29" i="5"/>
  <c r="J29" i="5"/>
  <c r="K29" i="5"/>
  <c r="L29" i="5"/>
  <c r="M29" i="5"/>
  <c r="N29" i="5"/>
  <c r="O29" i="5"/>
  <c r="B31" i="5"/>
  <c r="C31" i="5"/>
  <c r="G31" i="5"/>
  <c r="H31" i="5"/>
  <c r="I31" i="5"/>
  <c r="J31" i="5"/>
  <c r="K31" i="5"/>
  <c r="L31" i="5"/>
  <c r="M31" i="5"/>
  <c r="N31" i="5"/>
  <c r="O31" i="5"/>
  <c r="B33" i="5"/>
  <c r="C33" i="5"/>
  <c r="G33" i="5"/>
  <c r="H33" i="5"/>
  <c r="I33" i="5"/>
  <c r="J33" i="5"/>
  <c r="K33" i="5"/>
  <c r="L33" i="5"/>
  <c r="M33" i="5"/>
  <c r="N33" i="5"/>
  <c r="O33" i="5"/>
  <c r="B35" i="5"/>
  <c r="C35" i="5"/>
  <c r="G35" i="5"/>
  <c r="H35" i="5"/>
  <c r="I35" i="5"/>
  <c r="J35" i="5"/>
  <c r="K35" i="5"/>
  <c r="L35" i="5"/>
  <c r="M35" i="5"/>
  <c r="N35" i="5"/>
  <c r="O35" i="5"/>
  <c r="B37" i="5"/>
  <c r="C37" i="5"/>
  <c r="G37" i="5"/>
  <c r="H37" i="5"/>
  <c r="I37" i="5"/>
  <c r="J37" i="5"/>
  <c r="K37" i="5"/>
  <c r="L37" i="5"/>
  <c r="M37" i="5"/>
  <c r="N37" i="5"/>
  <c r="O37" i="5"/>
  <c r="B39" i="5"/>
  <c r="C39" i="5"/>
  <c r="G39" i="5"/>
  <c r="H39" i="5"/>
  <c r="I39" i="5"/>
  <c r="J39" i="5"/>
  <c r="K39" i="5"/>
  <c r="L39" i="5"/>
  <c r="M39" i="5"/>
  <c r="N39" i="5"/>
  <c r="O39" i="5"/>
  <c r="B41" i="5"/>
  <c r="C41" i="5"/>
  <c r="G41" i="5"/>
  <c r="H41" i="5"/>
  <c r="I41" i="5"/>
  <c r="J41" i="5"/>
  <c r="K41" i="5"/>
  <c r="L41" i="5"/>
  <c r="M41" i="5"/>
  <c r="N41" i="5"/>
  <c r="O41" i="5"/>
  <c r="B43" i="5"/>
  <c r="C43" i="5"/>
  <c r="G43" i="5"/>
  <c r="H43" i="5"/>
  <c r="I43" i="5"/>
  <c r="J43" i="5"/>
  <c r="K43" i="5"/>
  <c r="L43" i="5"/>
  <c r="M43" i="5"/>
  <c r="N43" i="5"/>
  <c r="O43" i="5"/>
  <c r="B45" i="5"/>
  <c r="C45" i="5"/>
  <c r="G45" i="5"/>
  <c r="H45" i="5"/>
  <c r="I45" i="5"/>
  <c r="J45" i="5"/>
  <c r="K45" i="5"/>
  <c r="L45" i="5"/>
  <c r="M45" i="5"/>
  <c r="N45" i="5"/>
  <c r="O45" i="5"/>
  <c r="B47" i="5"/>
  <c r="C47" i="5"/>
  <c r="G47" i="5"/>
  <c r="H47" i="5"/>
  <c r="I47" i="5"/>
  <c r="J47" i="5"/>
  <c r="K47" i="5"/>
  <c r="L47" i="5"/>
  <c r="M47" i="5"/>
  <c r="N47" i="5"/>
  <c r="O47" i="5"/>
  <c r="B49" i="5"/>
  <c r="C49" i="5"/>
  <c r="G49" i="5"/>
  <c r="H49" i="5"/>
  <c r="I49" i="5"/>
  <c r="J49" i="5"/>
  <c r="K49" i="5"/>
  <c r="L49" i="5"/>
  <c r="M49" i="5"/>
  <c r="N49" i="5"/>
  <c r="O49" i="5"/>
  <c r="B51" i="5"/>
  <c r="C51" i="5"/>
  <c r="G51" i="5"/>
  <c r="H51" i="5"/>
  <c r="I51" i="5"/>
  <c r="J51" i="5"/>
  <c r="K51" i="5"/>
  <c r="L51" i="5"/>
  <c r="M51" i="5"/>
  <c r="N51" i="5"/>
  <c r="O51" i="5"/>
  <c r="K16" i="3"/>
  <c r="AN16" i="3"/>
  <c r="AZ16" i="3"/>
  <c r="H17" i="3"/>
  <c r="U17" i="3"/>
  <c r="Y17" i="3"/>
  <c r="AZ18" i="3"/>
  <c r="O20" i="3"/>
  <c r="AD20" i="3"/>
  <c r="AS20" i="3"/>
  <c r="O21" i="3"/>
  <c r="AD21" i="3"/>
  <c r="AS21" i="3"/>
  <c r="H22" i="3"/>
  <c r="T22" i="3"/>
  <c r="AB22" i="3"/>
  <c r="AG22" i="3"/>
  <c r="AY22" i="3"/>
  <c r="H23" i="3"/>
  <c r="Z23" i="3"/>
  <c r="AX23" i="3"/>
  <c r="BC23" i="3"/>
  <c r="H24" i="3"/>
  <c r="T24" i="3"/>
  <c r="AB24" i="3"/>
  <c r="AG24" i="3"/>
  <c r="AY24" i="3"/>
  <c r="H25" i="3"/>
  <c r="Z25" i="3"/>
  <c r="AX25" i="3"/>
  <c r="BC25" i="3"/>
  <c r="H26" i="3"/>
  <c r="T26" i="3"/>
  <c r="AB26" i="3"/>
  <c r="AG26" i="3"/>
  <c r="AY26" i="3"/>
  <c r="H27" i="3"/>
  <c r="Z27" i="3"/>
  <c r="AX27" i="3"/>
  <c r="BC27" i="3"/>
  <c r="H28" i="3"/>
  <c r="T28" i="3"/>
  <c r="AB28" i="3"/>
  <c r="AG28" i="3"/>
  <c r="AY28" i="3"/>
  <c r="H29" i="3"/>
  <c r="Z29" i="3"/>
  <c r="AX29" i="3"/>
  <c r="BC29" i="3"/>
  <c r="C34" i="3"/>
  <c r="F34" i="3"/>
  <c r="Q34" i="3"/>
  <c r="T34" i="3"/>
  <c r="AJ34" i="3"/>
  <c r="AZ34" i="3"/>
  <c r="C36" i="3"/>
  <c r="F36" i="3"/>
  <c r="Q36" i="3"/>
  <c r="T36" i="3"/>
  <c r="AJ36" i="3"/>
  <c r="AZ36" i="3"/>
  <c r="C38" i="3"/>
  <c r="F38" i="3"/>
  <c r="Q38" i="3"/>
  <c r="T38" i="3"/>
  <c r="AJ38" i="3"/>
  <c r="AZ38" i="3"/>
  <c r="C40" i="3"/>
  <c r="F40" i="3"/>
  <c r="Q40" i="3"/>
  <c r="T40" i="3"/>
  <c r="AJ40" i="3"/>
  <c r="AZ40" i="3"/>
  <c r="C42" i="3"/>
  <c r="F42" i="3"/>
  <c r="Q42" i="3"/>
  <c r="T42" i="3"/>
  <c r="AJ42" i="3"/>
  <c r="AZ42" i="3"/>
  <c r="C44" i="3"/>
  <c r="F44" i="3"/>
  <c r="Q44" i="3"/>
  <c r="T44" i="3"/>
  <c r="AJ44" i="3"/>
  <c r="AZ44" i="3"/>
  <c r="C46" i="3"/>
  <c r="F46" i="3"/>
  <c r="Q46" i="3"/>
  <c r="T46" i="3"/>
  <c r="AJ46" i="3"/>
  <c r="AZ46" i="3"/>
  <c r="C48" i="3"/>
  <c r="F48" i="3"/>
  <c r="Q48" i="3"/>
  <c r="T48" i="3"/>
  <c r="AJ48" i="3"/>
  <c r="AZ48" i="3"/>
  <c r="C50" i="3"/>
  <c r="F50" i="3"/>
  <c r="Q50" i="3"/>
  <c r="T50" i="3"/>
  <c r="AJ50" i="3"/>
  <c r="AZ50" i="3"/>
  <c r="C52" i="3"/>
  <c r="F52" i="3"/>
  <c r="Q52" i="3"/>
  <c r="T52" i="3"/>
  <c r="AJ52" i="3"/>
  <c r="AZ52" i="3"/>
  <c r="C54" i="3"/>
  <c r="F54" i="3"/>
  <c r="Q54" i="3"/>
  <c r="T54" i="3"/>
  <c r="AJ54" i="3"/>
  <c r="AZ54" i="3"/>
  <c r="C56" i="3"/>
  <c r="F56" i="3"/>
  <c r="Q56" i="3"/>
  <c r="T56" i="3"/>
  <c r="AJ56" i="3"/>
  <c r="AZ56" i="3"/>
  <c r="C2" i="2"/>
  <c r="J2" i="2"/>
  <c r="C4" i="2"/>
  <c r="C6" i="2"/>
  <c r="G7" i="2"/>
  <c r="J7" i="2"/>
  <c r="M7" i="2"/>
  <c r="C9" i="2"/>
  <c r="G9" i="2"/>
  <c r="J9" i="2"/>
  <c r="M9" i="2"/>
  <c r="C11" i="2"/>
  <c r="G11" i="2"/>
  <c r="J11" i="2"/>
  <c r="M11" i="2"/>
  <c r="C13" i="2"/>
  <c r="C15" i="2"/>
  <c r="C21" i="2"/>
  <c r="B25" i="2"/>
  <c r="C25" i="2"/>
  <c r="G25" i="2"/>
  <c r="H25" i="2"/>
  <c r="I25" i="2"/>
  <c r="J25" i="2"/>
  <c r="K25" i="2"/>
  <c r="L25" i="2"/>
  <c r="M25" i="2"/>
  <c r="N25" i="2"/>
  <c r="O25" i="2"/>
  <c r="B27" i="2"/>
  <c r="C27" i="2"/>
  <c r="G27" i="2"/>
  <c r="H27" i="2"/>
  <c r="I27" i="2"/>
  <c r="J27" i="2"/>
  <c r="K27" i="2"/>
  <c r="L27" i="2"/>
  <c r="M27" i="2"/>
  <c r="N27" i="2"/>
  <c r="O27" i="2"/>
  <c r="B29" i="2"/>
  <c r="C29" i="2"/>
  <c r="G29" i="2"/>
  <c r="H29" i="2"/>
  <c r="I29" i="2"/>
  <c r="J29" i="2"/>
  <c r="K29" i="2"/>
  <c r="L29" i="2"/>
  <c r="M29" i="2"/>
  <c r="N29" i="2"/>
  <c r="O29" i="2"/>
  <c r="B31" i="2"/>
  <c r="C31" i="2"/>
  <c r="G31" i="2"/>
  <c r="H31" i="2"/>
  <c r="I31" i="2"/>
  <c r="J31" i="2"/>
  <c r="K31" i="2"/>
  <c r="L31" i="2"/>
  <c r="M31" i="2"/>
  <c r="N31" i="2"/>
  <c r="O31" i="2"/>
  <c r="B33" i="2"/>
  <c r="C33" i="2"/>
  <c r="G33" i="2"/>
  <c r="H33" i="2"/>
  <c r="I33" i="2"/>
  <c r="J33" i="2"/>
  <c r="K33" i="2"/>
  <c r="L33" i="2"/>
  <c r="M33" i="2"/>
  <c r="N33" i="2"/>
  <c r="O33" i="2"/>
  <c r="B35" i="2"/>
  <c r="C35" i="2"/>
  <c r="G35" i="2"/>
  <c r="H35" i="2"/>
  <c r="I35" i="2"/>
  <c r="J35" i="2"/>
  <c r="K35" i="2"/>
  <c r="L35" i="2"/>
  <c r="M35" i="2"/>
  <c r="N35" i="2"/>
  <c r="O35" i="2"/>
  <c r="B37" i="2"/>
  <c r="C37" i="2"/>
  <c r="G37" i="2"/>
  <c r="H37" i="2"/>
  <c r="I37" i="2"/>
  <c r="J37" i="2"/>
  <c r="K37" i="2"/>
  <c r="L37" i="2"/>
  <c r="M37" i="2"/>
  <c r="N37" i="2"/>
  <c r="O37" i="2"/>
  <c r="B39" i="2"/>
  <c r="C39" i="2"/>
  <c r="G39" i="2"/>
  <c r="H39" i="2"/>
  <c r="I39" i="2"/>
  <c r="J39" i="2"/>
  <c r="K39" i="2"/>
  <c r="L39" i="2"/>
  <c r="M39" i="2"/>
  <c r="N39" i="2"/>
  <c r="O39" i="2"/>
  <c r="B41" i="2"/>
  <c r="C41" i="2"/>
  <c r="G41" i="2"/>
  <c r="H41" i="2"/>
  <c r="I41" i="2"/>
  <c r="J41" i="2"/>
  <c r="K41" i="2"/>
  <c r="L41" i="2"/>
  <c r="M41" i="2"/>
  <c r="N41" i="2"/>
  <c r="O41" i="2"/>
  <c r="B43" i="2"/>
  <c r="C43" i="2"/>
  <c r="G43" i="2"/>
  <c r="H43" i="2"/>
  <c r="I43" i="2"/>
  <c r="J43" i="2"/>
  <c r="K43" i="2"/>
  <c r="L43" i="2"/>
  <c r="M43" i="2"/>
  <c r="N43" i="2"/>
  <c r="O43" i="2"/>
  <c r="B45" i="2"/>
  <c r="C45" i="2"/>
  <c r="G45" i="2"/>
  <c r="H45" i="2"/>
  <c r="I45" i="2"/>
  <c r="J45" i="2"/>
  <c r="K45" i="2"/>
  <c r="L45" i="2"/>
  <c r="M45" i="2"/>
  <c r="N45" i="2"/>
  <c r="O45" i="2"/>
  <c r="B47" i="2"/>
  <c r="C47" i="2"/>
  <c r="G47" i="2"/>
  <c r="H47" i="2"/>
  <c r="I47" i="2"/>
  <c r="J47" i="2"/>
  <c r="K47" i="2"/>
  <c r="L47" i="2"/>
  <c r="M47" i="2"/>
  <c r="N47" i="2"/>
  <c r="O47" i="2"/>
  <c r="AW4" i="1"/>
  <c r="AX4" i="1"/>
  <c r="AY4" i="1"/>
  <c r="C17" i="1"/>
  <c r="C17" i="2" s="1"/>
  <c r="C19" i="1"/>
  <c r="C19" i="2" s="1"/>
  <c r="V55" i="1"/>
  <c r="F24" i="6" l="1"/>
  <c r="D24" i="6"/>
  <c r="A203" i="6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C24" i="6"/>
  <c r="C19" i="5"/>
  <c r="C19" i="4"/>
  <c r="E24" i="6"/>
</calcChain>
</file>

<file path=xl/sharedStrings.xml><?xml version="1.0" encoding="utf-8"?>
<sst xmlns="http://schemas.openxmlformats.org/spreadsheetml/2006/main" count="422" uniqueCount="247">
  <si>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</si>
  <si>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</si>
  <si>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ヤチヨダイバレーボールクラブ</t>
  </si>
  <si>
    <r>
      <t>性別</t>
    </r>
    <r>
      <rPr>
        <sz val="10"/>
        <color indexed="8"/>
        <rFont val="Calibri"/>
        <family val="2"/>
      </rPr>
      <t>(</t>
    </r>
    <r>
      <rPr>
        <sz val="10"/>
        <color indexed="8"/>
        <rFont val="ＭＳ Ｐゴシック"/>
        <family val="3"/>
        <charset val="128"/>
      </rPr>
      <t>男子・女子・女子Ｂ・男女混合</t>
    </r>
    <r>
      <rPr>
        <sz val="10"/>
        <color indexed="8"/>
        <rFont val="Calibri"/>
        <family val="2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</si>
  <si>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</si>
  <si>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</si>
  <si>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</si>
  <si>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</si>
  <si>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</si>
  <si>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</si>
  <si>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八千代台VBC</t>
  </si>
  <si>
    <t>女子</t>
  </si>
  <si>
    <t>八千代市</t>
  </si>
  <si>
    <t>北西支部</t>
  </si>
  <si>
    <t>北東支部</t>
  </si>
  <si>
    <t>南房総支部</t>
  </si>
  <si>
    <r>
      <t>J</t>
    </r>
    <r>
      <rPr>
        <sz val="11"/>
        <color indexed="8"/>
        <rFont val="Calibri"/>
        <family val="2"/>
      </rPr>
      <t>VA-MRS</t>
    </r>
    <r>
      <rPr>
        <sz val="11"/>
        <color indexed="8"/>
        <rFont val="ＭＳ Ｐゴシック"/>
        <charset val="128"/>
      </rPr>
      <t>チームID</t>
    </r>
  </si>
  <si>
    <t>チームID(大会プログラム用)</t>
  </si>
  <si>
    <t>最寄駅</t>
  </si>
  <si>
    <r>
      <t>女子</t>
    </r>
    <r>
      <rPr>
        <sz val="11"/>
        <color indexed="8"/>
        <rFont val="Calibri"/>
        <family val="2"/>
      </rPr>
      <t>B</t>
    </r>
  </si>
  <si>
    <t>MRSチームID(混合用)</t>
  </si>
  <si>
    <t>京成</t>
  </si>
  <si>
    <t>八千代台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</si>
  <si>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</si>
  <si>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</si>
  <si>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</si>
  <si>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</si>
  <si>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</si>
  <si>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</si>
  <si>
    <r>
      <t>日小連講習受講</t>
    </r>
    <r>
      <rPr>
        <sz val="10"/>
        <color indexed="8"/>
        <rFont val="Calibri"/>
        <family val="2"/>
      </rPr>
      <t>No.</t>
    </r>
  </si>
  <si>
    <r>
      <t>日体協資格</t>
    </r>
    <r>
      <rPr>
        <sz val="11"/>
        <color indexed="8"/>
        <rFont val="Calibri"/>
        <family val="2"/>
      </rPr>
      <t>No.</t>
    </r>
  </si>
  <si>
    <t>自宅住所</t>
  </si>
  <si>
    <t>電話番号</t>
  </si>
  <si>
    <t>年齢</t>
  </si>
  <si>
    <t>アイダ</t>
  </si>
  <si>
    <t>サトミ</t>
  </si>
  <si>
    <t>〒</t>
  </si>
  <si>
    <t>276</t>
  </si>
  <si>
    <t>―</t>
  </si>
  <si>
    <t>0031</t>
  </si>
  <si>
    <t>（</t>
  </si>
  <si>
    <t>090</t>
  </si>
  <si>
    <t>）</t>
  </si>
  <si>
    <t>会田</t>
  </si>
  <si>
    <t>智美</t>
  </si>
  <si>
    <t>八千代市八千代台北9-12-6</t>
  </si>
  <si>
    <t>5527</t>
  </si>
  <si>
    <t>3208</t>
  </si>
  <si>
    <r>
      <rPr>
        <sz val="11"/>
        <color indexed="8"/>
        <rFont val="ＭＳ Ｐゴシック"/>
        <charset val="128"/>
      </rPr>
      <t>コーチ</t>
    </r>
  </si>
  <si>
    <t>ナカノ</t>
  </si>
  <si>
    <t>カツオ</t>
  </si>
  <si>
    <t>0046</t>
  </si>
  <si>
    <t>047</t>
  </si>
  <si>
    <t>中野</t>
  </si>
  <si>
    <t>勝男</t>
  </si>
  <si>
    <t>八千代市大和田新田127-106</t>
  </si>
  <si>
    <t>751</t>
  </si>
  <si>
    <t>2684</t>
  </si>
  <si>
    <r>
      <rPr>
        <sz val="11"/>
        <color indexed="8"/>
        <rFont val="ＭＳ Ｐゴシック"/>
        <charset val="128"/>
      </rPr>
      <t>マネージャー</t>
    </r>
  </si>
  <si>
    <t>ノムラ</t>
  </si>
  <si>
    <t>カズヒロ</t>
  </si>
  <si>
    <t>野村</t>
  </si>
  <si>
    <t>和宏</t>
  </si>
  <si>
    <t>八千代市八千代台北13-14-3</t>
  </si>
  <si>
    <t>487</t>
  </si>
  <si>
    <t>2024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</si>
  <si>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</si>
  <si>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indexed="8"/>
        <rFont val="ＭＳ Ｐゴシック"/>
        <charset val="128"/>
      </rPr>
      <t>連絡責任者</t>
    </r>
    <r>
      <rPr>
        <sz val="11"/>
        <color indexed="8"/>
        <rFont val="Calibri"/>
        <family val="2"/>
      </rPr>
      <t>)</t>
    </r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</si>
  <si>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</si>
  <si>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</si>
  <si>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</si>
  <si>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</si>
  <si>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</si>
  <si>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</si>
  <si>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</si>
  <si>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</si>
  <si>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t>学校名</t>
  </si>
  <si>
    <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family val="2"/>
      </rPr>
      <t>ID</t>
    </r>
  </si>
  <si>
    <t>身長(cm)</t>
  </si>
  <si>
    <t>苗字</t>
  </si>
  <si>
    <t>名前</t>
  </si>
  <si>
    <t>購入部数</t>
  </si>
  <si>
    <t>①</t>
  </si>
  <si>
    <t>タカハシ</t>
  </si>
  <si>
    <t>カナ</t>
  </si>
  <si>
    <t>八千代市立勝田台南小学校</t>
  </si>
  <si>
    <t>高橋</t>
  </si>
  <si>
    <t>香奈</t>
  </si>
  <si>
    <t>イシダ</t>
  </si>
  <si>
    <t>マオナ</t>
  </si>
  <si>
    <t>八千代市立大和田小学校</t>
  </si>
  <si>
    <t>石田</t>
  </si>
  <si>
    <t>茉央奈</t>
  </si>
  <si>
    <t>フルカワ</t>
  </si>
  <si>
    <t>アキ</t>
  </si>
  <si>
    <t>古川</t>
  </si>
  <si>
    <t>あき</t>
  </si>
  <si>
    <t>ハヤシ</t>
  </si>
  <si>
    <t>サラサ</t>
  </si>
  <si>
    <t>八千代市立八千代台西小学校</t>
  </si>
  <si>
    <t>林</t>
  </si>
  <si>
    <t>更紗</t>
  </si>
  <si>
    <t>キャプテン</t>
  </si>
  <si>
    <t>コマツ</t>
  </si>
  <si>
    <t>モモカ</t>
  </si>
  <si>
    <t>小松</t>
  </si>
  <si>
    <t>もも花</t>
  </si>
  <si>
    <t>クロキ</t>
  </si>
  <si>
    <t>ミユリ</t>
  </si>
  <si>
    <t>黒木</t>
  </si>
  <si>
    <t>美優莉</t>
  </si>
  <si>
    <t>ハヤカワ</t>
  </si>
  <si>
    <t>リン</t>
  </si>
  <si>
    <t>八千代市立南高津小学校</t>
  </si>
  <si>
    <t>早川</t>
  </si>
  <si>
    <t>凛</t>
  </si>
  <si>
    <t>カユウ</t>
  </si>
  <si>
    <t>八千代市立高津小学校</t>
  </si>
  <si>
    <t>香優</t>
  </si>
  <si>
    <t>ユイナ</t>
  </si>
  <si>
    <t>唯衣奈</t>
  </si>
  <si>
    <t>オノ</t>
  </si>
  <si>
    <t>ミツキ</t>
  </si>
  <si>
    <t>小野</t>
  </si>
  <si>
    <t>美月</t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</si>
  <si>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indexed="8"/>
        <rFont val="ＭＳ Ｐゴシック"/>
        <charset val="128"/>
      </rPr>
      <t>文字以内</t>
    </r>
    <r>
      <rPr>
        <sz val="11"/>
        <color indexed="8"/>
        <rFont val="Calibri"/>
        <family val="2"/>
      </rPr>
      <t>)</t>
    </r>
  </si>
  <si>
    <t>コメント文字数</t>
  </si>
  <si>
    <t xml:space="preserve">キャプテン高橋を中心に八千代台VBC初の10人すべて最高学年で組んだチームの目標は「これまでの最高位を目指す！」です！仲間を信じて自分を信じて勝利をつかめ！！ </t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</si>
  <si>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</si>
  <si>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</si>
  <si>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  <family val="2"/>
      </rPr>
      <t>ID</t>
    </r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</si>
  <si>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</si>
  <si>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</si>
  <si>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</si>
  <si>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</si>
  <si>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</si>
  <si>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選手名</t>
    </r>
  </si>
  <si>
    <r>
      <rPr>
        <sz val="11"/>
        <color indexed="8"/>
        <rFont val="ＭＳ Ｐゴシック"/>
        <charset val="128"/>
      </rPr>
      <t>学校名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</si>
  <si>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</si>
  <si>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</si>
  <si>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</si>
  <si>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</si>
  <si>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</si>
  <si>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</si>
  <si>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</si>
  <si>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</si>
  <si>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</si>
  <si>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</si>
  <si>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</si>
  <si>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</si>
  <si>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</si>
  <si>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</si>
  <si>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</si>
  <si>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</si>
  <si>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</si>
  <si>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</si>
  <si>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</si>
  <si>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</si>
  <si>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</si>
  <si>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</si>
  <si>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</si>
  <si>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</si>
  <si>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</si>
  <si>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</si>
  <si>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</si>
  <si>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</si>
  <si>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</si>
  <si>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</si>
  <si>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</si>
  <si>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</si>
  <si>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</si>
  <si>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</si>
  <si>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</si>
  <si>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</si>
  <si>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</si>
  <si>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</si>
  <si>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</si>
  <si>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</si>
  <si>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</si>
  <si>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</si>
  <si>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</si>
  <si>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</si>
  <si>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</si>
  <si>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</si>
  <si>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</si>
  <si>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</si>
  <si>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</si>
  <si>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</si>
  <si>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</si>
  <si>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</si>
  <si>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</si>
  <si>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</si>
  <si>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</si>
  <si>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</si>
  <si>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</si>
  <si>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</si>
  <si>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</si>
  <si>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</si>
  <si>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</si>
  <si>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</si>
  <si>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</si>
  <si>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</si>
  <si>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</si>
  <si>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</si>
  <si>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</si>
  <si>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</si>
  <si>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</si>
  <si>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</si>
  <si>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</si>
  <si>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</si>
  <si>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</si>
  <si>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</si>
  <si>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</si>
  <si>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</si>
  <si>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</si>
  <si>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</si>
  <si>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</si>
  <si>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</si>
  <si>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</si>
  <si>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</si>
  <si>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</si>
  <si>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</si>
  <si>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</si>
  <si>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</si>
  <si>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</si>
  <si>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</si>
  <si>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</si>
  <si>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</si>
  <si>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</si>
  <si>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</si>
  <si>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</si>
  <si>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</si>
  <si>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</si>
  <si>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</si>
  <si>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</si>
  <si>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</si>
  <si>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</si>
  <si>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</si>
  <si>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</si>
  <si>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</si>
  <si>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</si>
  <si>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</si>
  <si>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</si>
  <si>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</si>
  <si>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身長</t>
  </si>
  <si>
    <t>出身校</t>
  </si>
  <si>
    <t>掲載可否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</si>
</sst>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#,##0_);[Red]\(#,##0\)"/>
    <numFmt numFmtId="181" formatCode="0_ &quot;冊&quot;"/>
  </numFmts>
  <fonts count="44">
    <font>
      <sz val="11"/>
      <color indexed="8"/>
      <name val="ＭＳ Ｐゴシック"/>
      <charset val="128"/>
    </font>
    <font>
      <sz val="24"/>
      <name val="ＭＳ Ｐゴシック"/>
      <family val="3"/>
      <charset val="128"/>
    </font>
    <font>
      <sz val="24"/>
      <color indexed="10"/>
      <name val="ＭＳ Ｐゴシック"/>
      <family val="3"/>
      <charset val="128"/>
    </font>
    <font>
      <sz val="10"/>
      <color indexed="8"/>
      <name val="Calibri"/>
      <family val="2"/>
    </font>
    <font>
      <sz val="10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ＭＳ Ｐゴシック"/>
      <family val="3"/>
      <charset val="128"/>
    </font>
    <font>
      <sz val="9"/>
      <color indexed="8"/>
      <name val="Calibri"/>
      <family val="2"/>
    </font>
    <font>
      <sz val="20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6"/>
      <color indexed="8"/>
      <name val="ＪＳＰ明朝"/>
      <charset val="128"/>
    </font>
    <font>
      <sz val="22"/>
      <color indexed="8"/>
      <name val="ＭＳ Ｐゴシック"/>
      <family val="3"/>
      <charset val="128"/>
    </font>
    <font>
      <sz val="22"/>
      <color indexed="8"/>
      <name val="Calibri"/>
      <family val="2"/>
    </font>
    <font>
      <sz val="11"/>
      <name val="ＭＳ Ｐゴシック"/>
      <family val="3"/>
      <charset val="128"/>
    </font>
    <font>
      <sz val="16"/>
      <color indexed="8"/>
      <name val="Calibri"/>
      <family val="2"/>
    </font>
    <font>
      <sz val="11"/>
      <color indexed="8"/>
      <name val="ＪＳＰ明朝"/>
      <charset val="128"/>
    </font>
    <font>
      <sz val="24"/>
      <color indexed="8"/>
      <name val="ＪＳ明朝"/>
      <charset val="128"/>
    </font>
    <font>
      <sz val="8"/>
      <color indexed="8"/>
      <name val="ＪＳＰ明朝"/>
      <charset val="128"/>
    </font>
    <font>
      <sz val="12"/>
      <color indexed="8"/>
      <name val="ＪＳＰ明朝"/>
      <charset val="128"/>
    </font>
    <font>
      <sz val="10"/>
      <color indexed="8"/>
      <name val="ＪＳ明朝"/>
      <charset val="128"/>
    </font>
    <font>
      <sz val="11"/>
      <color indexed="8"/>
      <name val="ＪＳ明朝"/>
      <charset val="128"/>
    </font>
    <font>
      <sz val="16"/>
      <color indexed="8"/>
      <name val="ＪＳＰ明朝"/>
      <charset val="128"/>
    </font>
    <font>
      <sz val="10"/>
      <color indexed="8"/>
      <name val="ＪＳＰ明朝"/>
      <charset val="128"/>
    </font>
    <font>
      <sz val="24"/>
      <color indexed="8"/>
      <name val="ＭＳ Ｐゴシック"/>
      <family val="3"/>
      <charset val="128"/>
    </font>
    <font>
      <sz val="24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14"/>
      <color indexed="8"/>
      <name val="Century"/>
      <family val="1"/>
    </font>
    <font>
      <sz val="12"/>
      <color indexed="8"/>
      <name val="Century"/>
      <family val="1"/>
    </font>
    <font>
      <sz val="11"/>
      <color indexed="8"/>
      <name val="Century"/>
      <family val="1"/>
    </font>
    <font>
      <sz val="10"/>
      <color indexed="8"/>
      <name val="Century"/>
      <family val="1"/>
    </font>
    <font>
      <sz val="20"/>
      <color indexed="8"/>
      <name val="ＪＳＰ明朝"/>
      <charset val="128"/>
    </font>
    <font>
      <sz val="9"/>
      <color indexed="8"/>
      <name val="ＪＳＰ明朝"/>
      <charset val="128"/>
    </font>
    <font>
      <sz val="22"/>
      <color indexed="8"/>
      <name val="ＪＳＰ明朝"/>
      <charset val="128"/>
    </font>
    <font>
      <sz val="16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Calibri"/>
      <family val="2"/>
    </font>
    <font>
      <sz val="10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5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>
      <alignment vertical="center"/>
    </xf>
  </cellStyleXfs>
  <cellXfs count="512">
    <xf numFmtId="0" fontId="0" fillId="0" borderId="0" xfId="0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16" fillId="0" borderId="1" xfId="0" applyNumberFormat="1" applyFont="1" applyFill="1" applyBorder="1" applyAlignment="1" applyProtection="1">
      <alignment vertical="center"/>
    </xf>
    <xf numFmtId="0" fontId="16" fillId="0" borderId="2" xfId="0" applyNumberFormat="1" applyFont="1" applyFill="1" applyBorder="1" applyAlignment="1" applyProtection="1">
      <alignment vertical="center"/>
    </xf>
    <xf numFmtId="0" fontId="17" fillId="0" borderId="0" xfId="0" applyNumberFormat="1" applyFont="1" applyFill="1" applyBorder="1" applyAlignment="1" applyProtection="1">
      <alignment vertical="center"/>
    </xf>
    <xf numFmtId="0" fontId="18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vertical="center"/>
    </xf>
    <xf numFmtId="0" fontId="20" fillId="0" borderId="0" xfId="0" applyNumberFormat="1" applyFont="1" applyFill="1" applyBorder="1" applyAlignment="1" applyProtection="1">
      <alignment vertical="center"/>
    </xf>
    <xf numFmtId="0" fontId="21" fillId="0" borderId="0" xfId="0" applyNumberFormat="1" applyFont="1" applyFill="1" applyBorder="1" applyAlignment="1" applyProtection="1">
      <alignment vertical="center"/>
    </xf>
    <xf numFmtId="0" fontId="13" fillId="0" borderId="0" xfId="0" applyNumberFormat="1" applyFont="1" applyFill="1" applyBorder="1" applyAlignment="1" applyProtection="1">
      <alignment vertical="center"/>
    </xf>
    <xf numFmtId="0" fontId="22" fillId="0" borderId="0" xfId="0" applyNumberFormat="1" applyFont="1" applyFill="1" applyBorder="1" applyAlignment="1" applyProtection="1">
      <alignment vertical="center"/>
    </xf>
    <xf numFmtId="0" fontId="19" fillId="0" borderId="3" xfId="0" applyNumberFormat="1" applyFont="1" applyFill="1" applyBorder="1" applyAlignment="1" applyProtection="1">
      <alignment vertical="center"/>
    </xf>
    <xf numFmtId="0" fontId="19" fillId="0" borderId="4" xfId="0" applyNumberFormat="1" applyFont="1" applyFill="1" applyBorder="1" applyAlignment="1" applyProtection="1">
      <alignment vertical="center"/>
    </xf>
    <xf numFmtId="0" fontId="17" fillId="0" borderId="1" xfId="0" applyNumberFormat="1" applyFont="1" applyFill="1" applyBorder="1" applyAlignment="1" applyProtection="1">
      <alignment vertical="center"/>
    </xf>
    <xf numFmtId="180" fontId="19" fillId="0" borderId="1" xfId="0" applyNumberFormat="1" applyFont="1" applyFill="1" applyBorder="1" applyAlignment="1" applyProtection="1">
      <alignment vertical="center"/>
    </xf>
    <xf numFmtId="0" fontId="19" fillId="0" borderId="4" xfId="0" applyNumberFormat="1" applyFont="1" applyFill="1" applyBorder="1" applyAlignment="1" applyProtection="1">
      <alignment horizontal="left" vertical="center"/>
    </xf>
    <xf numFmtId="0" fontId="19" fillId="0" borderId="5" xfId="0" applyNumberFormat="1" applyFont="1" applyFill="1" applyBorder="1" applyAlignment="1" applyProtection="1">
      <alignment horizontal="left" vertical="center"/>
    </xf>
    <xf numFmtId="0" fontId="19" fillId="0" borderId="6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/>
    <xf numFmtId="0" fontId="15" fillId="0" borderId="0" xfId="1" applyNumberFormat="1" applyFont="1" applyFill="1" applyBorder="1" applyAlignment="1" applyProtection="1">
      <alignment vertical="center" shrinkToFit="1"/>
    </xf>
    <xf numFmtId="0" fontId="15" fillId="3" borderId="7" xfId="1" applyNumberFormat="1" applyFont="1" applyFill="1" applyBorder="1" applyAlignment="1" applyProtection="1">
      <alignment vertical="center" shrinkToFit="1"/>
    </xf>
    <xf numFmtId="0" fontId="15" fillId="3" borderId="8" xfId="1" applyNumberFormat="1" applyFont="1" applyFill="1" applyBorder="1" applyAlignment="1" applyProtection="1">
      <alignment vertical="center" shrinkToFit="1"/>
    </xf>
    <xf numFmtId="0" fontId="15" fillId="3" borderId="9" xfId="1" applyNumberFormat="1" applyFont="1" applyFill="1" applyBorder="1" applyAlignment="1" applyProtection="1">
      <alignment vertical="center" shrinkToFit="1"/>
    </xf>
    <xf numFmtId="2" fontId="15" fillId="0" borderId="0" xfId="1" applyNumberFormat="1" applyFont="1" applyFill="1" applyBorder="1" applyAlignment="1" applyProtection="1">
      <alignment vertical="center" shrinkToFit="1"/>
    </xf>
    <xf numFmtId="2" fontId="15" fillId="0" borderId="10" xfId="1" applyNumberFormat="1" applyFont="1" applyFill="1" applyBorder="1" applyAlignment="1" applyProtection="1">
      <alignment vertical="center" shrinkToFit="1"/>
    </xf>
    <xf numFmtId="0" fontId="15" fillId="0" borderId="11" xfId="1" applyNumberFormat="1" applyFont="1" applyFill="1" applyBorder="1" applyAlignment="1" applyProtection="1">
      <alignment vertical="center" shrinkToFit="1"/>
    </xf>
    <xf numFmtId="14" fontId="15" fillId="0" borderId="12" xfId="1" applyNumberFormat="1" applyFont="1" applyFill="1" applyBorder="1" applyAlignment="1" applyProtection="1">
      <alignment vertical="center" shrinkToFit="1"/>
    </xf>
    <xf numFmtId="14" fontId="15" fillId="0" borderId="0" xfId="1" applyNumberFormat="1" applyFont="1" applyFill="1" applyBorder="1" applyAlignment="1" applyProtection="1">
      <alignment vertical="center" shrinkToFit="1"/>
    </xf>
    <xf numFmtId="0" fontId="15" fillId="0" borderId="13" xfId="1" applyNumberFormat="1" applyFont="1" applyFill="1" applyBorder="1" applyAlignment="1" applyProtection="1">
      <alignment vertical="center" shrinkToFit="1"/>
    </xf>
    <xf numFmtId="0" fontId="15" fillId="0" borderId="14" xfId="1" applyNumberFormat="1" applyFont="1" applyFill="1" applyBorder="1" applyAlignment="1" applyProtection="1">
      <alignment vertical="center" shrinkToFit="1"/>
    </xf>
    <xf numFmtId="0" fontId="15" fillId="0" borderId="15" xfId="1" applyNumberFormat="1" applyFont="1" applyFill="1" applyBorder="1" applyAlignment="1" applyProtection="1">
      <alignment vertical="center" shrinkToFit="1"/>
    </xf>
    <xf numFmtId="0" fontId="15" fillId="0" borderId="10" xfId="1" applyNumberFormat="1" applyFont="1" applyFill="1" applyBorder="1" applyAlignment="1" applyProtection="1">
      <alignment vertical="center" shrinkToFit="1"/>
    </xf>
    <xf numFmtId="0" fontId="15" fillId="0" borderId="12" xfId="1" applyNumberFormat="1" applyFont="1" applyFill="1" applyBorder="1" applyAlignment="1" applyProtection="1">
      <alignment vertical="center" shrinkToFit="1"/>
    </xf>
    <xf numFmtId="0" fontId="15" fillId="0" borderId="16" xfId="1" applyNumberFormat="1" applyFont="1" applyFill="1" applyBorder="1" applyAlignment="1" applyProtection="1">
      <alignment vertical="center" shrinkToFit="1"/>
    </xf>
    <xf numFmtId="0" fontId="15" fillId="0" borderId="17" xfId="1" applyNumberFormat="1" applyFont="1" applyFill="1" applyBorder="1" applyAlignment="1" applyProtection="1">
      <alignment vertical="center" shrinkToFit="1"/>
    </xf>
    <xf numFmtId="0" fontId="15" fillId="0" borderId="18" xfId="1" applyNumberFormat="1" applyFont="1" applyFill="1" applyBorder="1" applyAlignment="1" applyProtection="1">
      <alignment vertical="center" shrinkToFit="1"/>
    </xf>
    <xf numFmtId="0" fontId="15" fillId="3" borderId="19" xfId="1" applyNumberFormat="1" applyFont="1" applyFill="1" applyBorder="1" applyAlignment="1" applyProtection="1">
      <alignment vertical="center" shrinkToFit="1"/>
    </xf>
    <xf numFmtId="0" fontId="15" fillId="3" borderId="20" xfId="1" applyNumberFormat="1" applyFont="1" applyFill="1" applyBorder="1" applyAlignment="1" applyProtection="1">
      <alignment vertical="center" shrinkToFi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19" fillId="4" borderId="4" xfId="0" applyNumberFormat="1" applyFont="1" applyFill="1" applyBorder="1" applyAlignment="1" applyProtection="1">
      <alignment vertical="center"/>
    </xf>
    <xf numFmtId="0" fontId="17" fillId="4" borderId="1" xfId="0" applyNumberFormat="1" applyFont="1" applyFill="1" applyBorder="1" applyAlignment="1" applyProtection="1">
      <alignment vertical="center"/>
    </xf>
    <xf numFmtId="180" fontId="19" fillId="4" borderId="1" xfId="0" applyNumberFormat="1" applyFont="1" applyFill="1" applyBorder="1" applyAlignment="1" applyProtection="1">
      <alignment vertical="center"/>
    </xf>
    <xf numFmtId="0" fontId="5" fillId="4" borderId="9" xfId="0" applyNumberFormat="1" applyFont="1" applyFill="1" applyBorder="1" applyAlignment="1" applyProtection="1">
      <alignment vertical="center"/>
    </xf>
    <xf numFmtId="0" fontId="5" fillId="4" borderId="15" xfId="0" applyNumberFormat="1" applyFont="1" applyFill="1" applyBorder="1" applyAlignment="1" applyProtection="1">
      <alignment vertical="center"/>
    </xf>
    <xf numFmtId="0" fontId="0" fillId="3" borderId="21" xfId="0" applyNumberFormat="1" applyFont="1" applyFill="1" applyBorder="1" applyAlignment="1" applyProtection="1">
      <alignment vertical="center"/>
    </xf>
    <xf numFmtId="0" fontId="19" fillId="0" borderId="2" xfId="0" applyNumberFormat="1" applyFont="1" applyFill="1" applyBorder="1" applyAlignment="1" applyProtection="1">
      <alignment horizontal="left" vertical="center"/>
    </xf>
    <xf numFmtId="0" fontId="19" fillId="4" borderId="4" xfId="0" applyNumberFormat="1" applyFont="1" applyFill="1" applyBorder="1" applyAlignment="1" applyProtection="1">
      <alignment horizontal="left" vertical="center"/>
    </xf>
    <xf numFmtId="0" fontId="19" fillId="4" borderId="2" xfId="0" applyNumberFormat="1" applyFont="1" applyFill="1" applyBorder="1" applyAlignment="1" applyProtection="1">
      <alignment horizontal="left" vertical="center"/>
    </xf>
    <xf numFmtId="0" fontId="19" fillId="4" borderId="6" xfId="0" applyNumberFormat="1" applyFont="1" applyFill="1" applyBorder="1" applyAlignment="1" applyProtection="1">
      <alignment horizontal="left" vertical="center"/>
    </xf>
    <xf numFmtId="0" fontId="0" fillId="4" borderId="4" xfId="0" applyNumberFormat="1" applyFont="1" applyFill="1" applyBorder="1" applyAlignment="1" applyProtection="1">
      <alignment vertical="center"/>
    </xf>
    <xf numFmtId="0" fontId="0" fillId="4" borderId="1" xfId="0" applyNumberFormat="1" applyFont="1" applyFill="1" applyBorder="1" applyAlignment="1" applyProtection="1">
      <alignment vertical="center"/>
    </xf>
    <xf numFmtId="0" fontId="5" fillId="4" borderId="5" xfId="0" applyNumberFormat="1" applyFont="1" applyFill="1" applyBorder="1" applyAlignment="1" applyProtection="1">
      <alignment vertical="center"/>
    </xf>
    <xf numFmtId="0" fontId="0" fillId="4" borderId="17" xfId="0" applyNumberFormat="1" applyFont="1" applyFill="1" applyBorder="1" applyAlignment="1" applyProtection="1">
      <alignment vertical="center"/>
    </xf>
    <xf numFmtId="0" fontId="0" fillId="4" borderId="0" xfId="0" applyNumberFormat="1" applyFont="1" applyFill="1" applyBorder="1" applyAlignment="1" applyProtection="1">
      <alignment vertical="center"/>
    </xf>
    <xf numFmtId="0" fontId="5" fillId="4" borderId="22" xfId="0" applyNumberFormat="1" applyFont="1" applyFill="1" applyBorder="1" applyAlignment="1" applyProtection="1">
      <alignment vertical="center"/>
    </xf>
    <xf numFmtId="0" fontId="0" fillId="4" borderId="23" xfId="0" applyNumberFormat="1" applyFont="1" applyFill="1" applyBorder="1" applyAlignment="1" applyProtection="1">
      <alignment vertical="center"/>
    </xf>
    <xf numFmtId="0" fontId="0" fillId="4" borderId="24" xfId="0" applyNumberFormat="1" applyFont="1" applyFill="1" applyBorder="1" applyAlignment="1" applyProtection="1">
      <alignment vertical="center"/>
    </xf>
    <xf numFmtId="0" fontId="5" fillId="4" borderId="25" xfId="0" applyNumberFormat="1" applyFont="1" applyFill="1" applyBorder="1" applyAlignment="1" applyProtection="1">
      <alignment vertical="center"/>
    </xf>
    <xf numFmtId="0" fontId="19" fillId="0" borderId="24" xfId="0" applyNumberFormat="1" applyFont="1" applyFill="1" applyBorder="1" applyAlignment="1" applyProtection="1">
      <alignment horizontal="left" vertical="center"/>
    </xf>
    <xf numFmtId="0" fontId="15" fillId="3" borderId="26" xfId="1" applyNumberFormat="1" applyFont="1" applyFill="1" applyBorder="1" applyAlignment="1" applyProtection="1">
      <alignment vertical="center" shrinkToFit="1"/>
    </xf>
    <xf numFmtId="0" fontId="15" fillId="5" borderId="14" xfId="1" applyNumberFormat="1" applyFont="1" applyFill="1" applyBorder="1" applyAlignment="1" applyProtection="1">
      <alignment vertical="center" shrinkToFit="1"/>
    </xf>
    <xf numFmtId="0" fontId="15" fillId="5" borderId="13" xfId="1" applyNumberFormat="1" applyFont="1" applyFill="1" applyBorder="1" applyAlignment="1" applyProtection="1">
      <alignment vertical="center" shrinkToFit="1"/>
    </xf>
    <xf numFmtId="0" fontId="5" fillId="0" borderId="38" xfId="0" applyNumberFormat="1" applyFont="1" applyFill="1" applyBorder="1" applyAlignment="1" applyProtection="1">
      <alignment vertical="center"/>
      <protection locked="0"/>
    </xf>
    <xf numFmtId="0" fontId="5" fillId="0" borderId="2" xfId="0" applyNumberFormat="1" applyFont="1" applyFill="1" applyBorder="1" applyAlignment="1" applyProtection="1">
      <alignment vertical="center"/>
      <protection locked="0"/>
    </xf>
    <xf numFmtId="0" fontId="5" fillId="0" borderId="24" xfId="0" applyNumberFormat="1" applyFont="1" applyFill="1" applyBorder="1" applyAlignment="1" applyProtection="1">
      <alignment vertical="center"/>
      <protection locked="0"/>
    </xf>
    <xf numFmtId="0" fontId="5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24" xfId="0" applyNumberFormat="1" applyFont="1" applyFill="1" applyBorder="1" applyAlignment="1" applyProtection="1">
      <alignment vertical="center"/>
      <protection locked="0"/>
    </xf>
    <xf numFmtId="0" fontId="3" fillId="0" borderId="1" xfId="0" applyNumberFormat="1" applyFont="1" applyFill="1" applyBorder="1" applyAlignment="1" applyProtection="1">
      <alignment vertical="center"/>
      <protection locked="0"/>
    </xf>
    <xf numFmtId="0" fontId="25" fillId="0" borderId="0" xfId="0" applyNumberFormat="1" applyFont="1" applyFill="1" applyBorder="1" applyAlignment="1" applyProtection="1">
      <alignment horizontal="left" vertical="center"/>
    </xf>
    <xf numFmtId="0" fontId="26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left" vertical="center"/>
    </xf>
    <xf numFmtId="0" fontId="5" fillId="3" borderId="28" xfId="0" applyNumberFormat="1" applyFont="1" applyFill="1" applyBorder="1" applyAlignment="1" applyProtection="1">
      <alignment horizontal="center" vertical="center" wrapText="1"/>
    </xf>
    <xf numFmtId="0" fontId="5" fillId="3" borderId="29" xfId="0" applyNumberFormat="1" applyFont="1" applyFill="1" applyBorder="1" applyAlignment="1" applyProtection="1">
      <alignment horizontal="center" vertical="center" wrapText="1"/>
    </xf>
    <xf numFmtId="0" fontId="36" fillId="0" borderId="81" xfId="0" applyNumberFormat="1" applyFont="1" applyFill="1" applyBorder="1" applyAlignment="1" applyProtection="1">
      <alignment horizontal="center" vertical="center"/>
      <protection locked="0"/>
    </xf>
    <xf numFmtId="0" fontId="16" fillId="0" borderId="30" xfId="0" applyNumberFormat="1" applyFont="1" applyFill="1" applyBorder="1" applyAlignment="1" applyProtection="1">
      <alignment horizontal="center" vertical="center"/>
      <protection locked="0"/>
    </xf>
    <xf numFmtId="0" fontId="3" fillId="0" borderId="29" xfId="0" applyNumberFormat="1" applyFont="1" applyFill="1" applyBorder="1" applyAlignment="1" applyProtection="1">
      <alignment horizontal="center" vertical="center"/>
      <protection locked="0"/>
    </xf>
    <xf numFmtId="0" fontId="4" fillId="3" borderId="51" xfId="0" applyNumberFormat="1" applyFont="1" applyFill="1" applyBorder="1" applyAlignment="1" applyProtection="1">
      <alignment horizontal="center" vertical="center"/>
    </xf>
    <xf numFmtId="0" fontId="3" fillId="3" borderId="34" xfId="0" applyNumberFormat="1" applyFont="1" applyFill="1" applyBorder="1" applyAlignment="1" applyProtection="1">
      <alignment horizontal="center" vertical="center"/>
    </xf>
    <xf numFmtId="0" fontId="5" fillId="3" borderId="34" xfId="0" applyNumberFormat="1" applyFont="1" applyFill="1" applyBorder="1" applyAlignment="1" applyProtection="1">
      <alignment horizontal="center" vertical="center"/>
    </xf>
    <xf numFmtId="0" fontId="5" fillId="3" borderId="72" xfId="0" applyNumberFormat="1" applyFont="1" applyFill="1" applyBorder="1" applyAlignment="1" applyProtection="1">
      <alignment horizontal="center" vertical="center"/>
    </xf>
    <xf numFmtId="0" fontId="0" fillId="3" borderId="51" xfId="0" applyNumberFormat="1" applyFont="1" applyFill="1" applyBorder="1" applyAlignment="1" applyProtection="1">
      <alignment horizontal="center" vertical="center"/>
    </xf>
    <xf numFmtId="0" fontId="0" fillId="3" borderId="34" xfId="0" applyNumberFormat="1" applyFont="1" applyFill="1" applyBorder="1" applyAlignment="1" applyProtection="1">
      <alignment horizontal="center" vertical="center"/>
    </xf>
    <xf numFmtId="0" fontId="0" fillId="3" borderId="8" xfId="0" applyNumberFormat="1" applyFont="1" applyFill="1" applyBorder="1" applyAlignment="1" applyProtection="1">
      <alignment horizontal="center" vertical="center"/>
    </xf>
    <xf numFmtId="0" fontId="0" fillId="3" borderId="31" xfId="0" applyNumberFormat="1" applyFont="1" applyFill="1" applyBorder="1" applyAlignment="1" applyProtection="1">
      <alignment horizontal="center" vertical="center"/>
    </xf>
    <xf numFmtId="0" fontId="5" fillId="3" borderId="32" xfId="0" applyNumberFormat="1" applyFont="1" applyFill="1" applyBorder="1" applyAlignment="1" applyProtection="1">
      <alignment horizontal="center" vertical="center"/>
    </xf>
    <xf numFmtId="0" fontId="28" fillId="0" borderId="45" xfId="0" applyNumberFormat="1" applyFont="1" applyFill="1" applyBorder="1" applyAlignment="1" applyProtection="1">
      <alignment horizontal="center" vertical="center"/>
      <protection locked="0"/>
    </xf>
    <xf numFmtId="0" fontId="16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32" xfId="0" applyNumberFormat="1" applyFont="1" applyFill="1" applyBorder="1" applyAlignment="1" applyProtection="1">
      <alignment horizontal="center" vertical="center"/>
      <protection locked="0"/>
    </xf>
    <xf numFmtId="0" fontId="41" fillId="7" borderId="45" xfId="0" applyNumberFormat="1" applyFont="1" applyFill="1" applyBorder="1" applyAlignment="1" applyProtection="1">
      <alignment horizontal="center" vertical="center"/>
      <protection locked="0"/>
    </xf>
    <xf numFmtId="0" fontId="3" fillId="7" borderId="6" xfId="0" applyNumberFormat="1" applyFont="1" applyFill="1" applyBorder="1" applyAlignment="1" applyProtection="1">
      <alignment horizontal="center" vertical="center"/>
      <protection locked="0"/>
    </xf>
    <xf numFmtId="0" fontId="5" fillId="7" borderId="6" xfId="0" applyNumberFormat="1" applyFont="1" applyFill="1" applyBorder="1" applyAlignment="1" applyProtection="1">
      <alignment horizontal="center" vertical="center"/>
      <protection locked="0"/>
    </xf>
    <xf numFmtId="0" fontId="5" fillId="7" borderId="32" xfId="0" applyNumberFormat="1" applyFont="1" applyFill="1" applyBorder="1" applyAlignment="1" applyProtection="1">
      <alignment horizontal="center" vertical="center"/>
      <protection locked="0"/>
    </xf>
    <xf numFmtId="0" fontId="0" fillId="0" borderId="50" xfId="0" applyNumberFormat="1" applyFont="1" applyFill="1" applyBorder="1" applyAlignment="1" applyProtection="1">
      <alignment horizontal="center" vertical="center"/>
      <protection locked="0"/>
    </xf>
    <xf numFmtId="0" fontId="0" fillId="0" borderId="52" xfId="0" applyNumberFormat="1" applyFont="1" applyFill="1" applyBorder="1" applyAlignment="1" applyProtection="1">
      <alignment horizontal="center" vertical="center"/>
      <protection locked="0"/>
    </xf>
    <xf numFmtId="0" fontId="0" fillId="7" borderId="14" xfId="0" applyNumberFormat="1" applyFont="1" applyFill="1" applyBorder="1" applyAlignment="1" applyProtection="1">
      <alignment horizontal="center" vertical="center"/>
      <protection locked="0"/>
    </xf>
    <xf numFmtId="0" fontId="0" fillId="7" borderId="50" xfId="0" applyNumberFormat="1" applyFont="1" applyFill="1" applyBorder="1" applyAlignment="1" applyProtection="1">
      <alignment horizontal="center" vertical="center"/>
      <protection locked="0"/>
    </xf>
    <xf numFmtId="0" fontId="0" fillId="3" borderId="64" xfId="0" applyNumberFormat="1" applyFont="1" applyFill="1" applyBorder="1" applyAlignment="1" applyProtection="1">
      <alignment horizontal="center" vertical="center" shrinkToFit="1"/>
    </xf>
    <xf numFmtId="0" fontId="5" fillId="3" borderId="65" xfId="0" applyNumberFormat="1" applyFont="1" applyFill="1" applyBorder="1" applyAlignment="1" applyProtection="1">
      <alignment horizontal="center" vertical="center" shrinkToFit="1"/>
    </xf>
    <xf numFmtId="0" fontId="16" fillId="0" borderId="68" xfId="0" applyNumberFormat="1" applyFont="1" applyFill="1" applyBorder="1" applyAlignment="1" applyProtection="1">
      <alignment horizontal="center" vertical="center"/>
      <protection locked="0"/>
    </xf>
    <xf numFmtId="0" fontId="16" fillId="0" borderId="69" xfId="0" applyNumberFormat="1" applyFont="1" applyFill="1" applyBorder="1" applyAlignment="1" applyProtection="1">
      <alignment horizontal="center" vertical="center"/>
      <protection locked="0"/>
    </xf>
    <xf numFmtId="0" fontId="3" fillId="0" borderId="65" xfId="0" applyNumberFormat="1" applyFont="1" applyFill="1" applyBorder="1" applyAlignment="1" applyProtection="1">
      <alignment horizontal="center" vertical="center"/>
      <protection locked="0"/>
    </xf>
    <xf numFmtId="0" fontId="4" fillId="3" borderId="50" xfId="0" applyNumberFormat="1" applyFont="1" applyFill="1" applyBorder="1" applyAlignment="1" applyProtection="1">
      <alignment horizontal="center" vertical="center" shrinkToFit="1"/>
    </xf>
    <xf numFmtId="0" fontId="3" fillId="3" borderId="52" xfId="0" applyNumberFormat="1" applyFont="1" applyFill="1" applyBorder="1" applyAlignment="1" applyProtection="1">
      <alignment horizontal="center" vertical="center" shrinkToFit="1"/>
    </xf>
    <xf numFmtId="0" fontId="5" fillId="3" borderId="52" xfId="0" applyNumberFormat="1" applyFont="1" applyFill="1" applyBorder="1" applyAlignment="1" applyProtection="1">
      <alignment horizontal="center" vertical="center" shrinkToFit="1"/>
    </xf>
    <xf numFmtId="0" fontId="5" fillId="3" borderId="70" xfId="0" applyNumberFormat="1" applyFont="1" applyFill="1" applyBorder="1" applyAlignment="1" applyProtection="1">
      <alignment horizontal="center" vertical="center" shrinkToFit="1"/>
    </xf>
    <xf numFmtId="0" fontId="0" fillId="3" borderId="14" xfId="0" applyNumberFormat="1" applyFont="1" applyFill="1" applyBorder="1" applyAlignment="1" applyProtection="1">
      <alignment horizontal="center" vertical="center"/>
    </xf>
    <xf numFmtId="0" fontId="0" fillId="3" borderId="50" xfId="0" applyNumberFormat="1" applyFont="1" applyFill="1" applyBorder="1" applyAlignment="1" applyProtection="1">
      <alignment horizontal="center" vertical="center"/>
    </xf>
    <xf numFmtId="0" fontId="0" fillId="3" borderId="66" xfId="0" applyNumberFormat="1" applyFont="1" applyFill="1" applyBorder="1" applyAlignment="1" applyProtection="1">
      <alignment horizontal="center" vertical="center" shrinkToFit="1"/>
    </xf>
    <xf numFmtId="0" fontId="5" fillId="3" borderId="67" xfId="0" applyNumberFormat="1" applyFont="1" applyFill="1" applyBorder="1" applyAlignment="1" applyProtection="1">
      <alignment horizontal="center" vertical="center" shrinkToFit="1"/>
    </xf>
    <xf numFmtId="0" fontId="16" fillId="5" borderId="45" xfId="0" applyNumberFormat="1" applyFont="1" applyFill="1" applyBorder="1" applyAlignment="1" applyProtection="1">
      <alignment horizontal="center" vertical="center"/>
      <protection locked="0"/>
    </xf>
    <xf numFmtId="0" fontId="16" fillId="5" borderId="6" xfId="0" applyNumberFormat="1" applyFont="1" applyFill="1" applyBorder="1" applyAlignment="1" applyProtection="1">
      <alignment horizontal="center" vertical="center"/>
      <protection locked="0"/>
    </xf>
    <xf numFmtId="0" fontId="3" fillId="5" borderId="32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6" xfId="0" applyNumberFormat="1" applyFont="1" applyFill="1" applyBorder="1" applyAlignment="1" applyProtection="1">
      <alignment horizontal="right" vertical="center" shrinkToFit="1"/>
      <protection locked="0"/>
    </xf>
    <xf numFmtId="0" fontId="10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39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4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53" xfId="0" applyNumberFormat="1" applyFont="1" applyFill="1" applyBorder="1" applyAlignment="1" applyProtection="1">
      <alignment horizontal="center" vertical="center" wrapText="1" shrinkToFit="1"/>
    </xf>
    <xf numFmtId="0" fontId="11" fillId="0" borderId="54" xfId="0" applyNumberFormat="1" applyFont="1" applyFill="1" applyBorder="1" applyAlignment="1" applyProtection="1">
      <alignment horizontal="center" vertical="center" shrinkToFit="1"/>
    </xf>
    <xf numFmtId="0" fontId="10" fillId="0" borderId="54" xfId="0" applyNumberFormat="1" applyFont="1" applyFill="1" applyBorder="1" applyAlignment="1" applyProtection="1">
      <alignment horizontal="center" vertical="center" wrapText="1" shrinkToFit="1"/>
    </xf>
    <xf numFmtId="0" fontId="11" fillId="0" borderId="55" xfId="0" applyNumberFormat="1" applyFont="1" applyFill="1" applyBorder="1" applyAlignment="1" applyProtection="1">
      <alignment horizontal="center" vertical="center" shrinkToFit="1"/>
    </xf>
    <xf numFmtId="0" fontId="7" fillId="3" borderId="14" xfId="0" applyNumberFormat="1" applyFont="1" applyFill="1" applyBorder="1" applyAlignment="1" applyProtection="1">
      <alignment horizontal="center" vertical="center"/>
    </xf>
    <xf numFmtId="0" fontId="3" fillId="3" borderId="14" xfId="0" applyNumberFormat="1" applyFont="1" applyFill="1" applyBorder="1" applyAlignment="1" applyProtection="1">
      <alignment horizontal="center" vertical="center"/>
    </xf>
    <xf numFmtId="0" fontId="4" fillId="3" borderId="14" xfId="0" applyNumberFormat="1" applyFont="1" applyFill="1" applyBorder="1" applyAlignment="1" applyProtection="1">
      <alignment horizontal="center" vertical="center"/>
    </xf>
    <xf numFmtId="0" fontId="5" fillId="3" borderId="14" xfId="0" applyNumberFormat="1" applyFont="1" applyFill="1" applyBorder="1" applyAlignment="1" applyProtection="1">
      <alignment horizontal="center" vertical="center"/>
    </xf>
    <xf numFmtId="0" fontId="0" fillId="3" borderId="52" xfId="0" applyNumberFormat="1" applyFont="1" applyFill="1" applyBorder="1" applyAlignment="1" applyProtection="1">
      <alignment horizontal="center" vertical="center"/>
    </xf>
    <xf numFmtId="0" fontId="0" fillId="3" borderId="39" xfId="0" applyNumberFormat="1" applyFont="1" applyFill="1" applyBorder="1" applyAlignment="1" applyProtection="1">
      <alignment horizontal="center" vertical="center"/>
    </xf>
    <xf numFmtId="0" fontId="37" fillId="0" borderId="82" xfId="0" applyNumberFormat="1" applyFont="1" applyFill="1" applyBorder="1" applyAlignment="1" applyProtection="1">
      <alignment horizontal="center" vertical="center"/>
      <protection locked="0"/>
    </xf>
    <xf numFmtId="0" fontId="38" fillId="0" borderId="41" xfId="0" applyNumberFormat="1" applyFont="1" applyFill="1" applyBorder="1" applyAlignment="1" applyProtection="1">
      <alignment horizontal="center" vertical="center"/>
      <protection locked="0"/>
    </xf>
    <xf numFmtId="0" fontId="37" fillId="0" borderId="41" xfId="0" applyNumberFormat="1" applyFont="1" applyFill="1" applyBorder="1" applyAlignment="1" applyProtection="1">
      <alignment horizontal="center" vertical="center"/>
      <protection locked="0"/>
    </xf>
    <xf numFmtId="0" fontId="38" fillId="0" borderId="42" xfId="0" applyNumberFormat="1" applyFont="1" applyFill="1" applyBorder="1" applyAlignment="1" applyProtection="1">
      <alignment horizontal="center" vertical="center"/>
      <protection locked="0"/>
    </xf>
    <xf numFmtId="0" fontId="19" fillId="0" borderId="4" xfId="0" applyNumberFormat="1" applyFont="1" applyFill="1" applyBorder="1" applyAlignment="1" applyProtection="1">
      <alignment horizontal="center" vertical="center"/>
    </xf>
    <xf numFmtId="0" fontId="19" fillId="0" borderId="1" xfId="0" applyNumberFormat="1" applyFont="1" applyFill="1" applyBorder="1" applyAlignment="1" applyProtection="1">
      <alignment horizontal="center" vertical="center"/>
    </xf>
    <xf numFmtId="49" fontId="19" fillId="0" borderId="1" xfId="0" applyNumberFormat="1" applyFont="1" applyFill="1" applyBorder="1" applyAlignment="1" applyProtection="1">
      <alignment horizontal="right" vertical="center"/>
      <protection locked="0"/>
    </xf>
    <xf numFmtId="49" fontId="19" fillId="0" borderId="1" xfId="0" applyNumberFormat="1" applyFont="1" applyFill="1" applyBorder="1" applyAlignment="1" applyProtection="1">
      <alignment horizontal="left" vertical="center"/>
      <protection locked="0"/>
    </xf>
    <xf numFmtId="49" fontId="19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60" xfId="0" applyNumberFormat="1" applyFont="1" applyFill="1" applyBorder="1" applyAlignment="1" applyProtection="1">
      <alignment horizontal="center" vertical="center"/>
      <protection locked="0"/>
    </xf>
    <xf numFmtId="0" fontId="38" fillId="0" borderId="46" xfId="0" applyNumberFormat="1" applyFont="1" applyFill="1" applyBorder="1" applyAlignment="1" applyProtection="1">
      <alignment horizontal="center" vertical="center"/>
      <protection locked="0"/>
    </xf>
    <xf numFmtId="0" fontId="0" fillId="0" borderId="46" xfId="0" applyNumberFormat="1" applyFont="1" applyFill="1" applyBorder="1" applyAlignment="1" applyProtection="1">
      <alignment horizontal="center" vertical="center"/>
      <protection locked="0"/>
    </xf>
    <xf numFmtId="0" fontId="38" fillId="0" borderId="47" xfId="0" applyNumberFormat="1" applyFont="1" applyFill="1" applyBorder="1" applyAlignment="1" applyProtection="1">
      <alignment horizontal="center" vertical="center"/>
      <protection locked="0"/>
    </xf>
    <xf numFmtId="0" fontId="24" fillId="0" borderId="45" xfId="0" applyNumberFormat="1" applyFont="1" applyFill="1" applyBorder="1" applyAlignment="1" applyProtection="1">
      <alignment horizontal="center" vertical="center"/>
      <protection locked="0"/>
    </xf>
    <xf numFmtId="0" fontId="24" fillId="0" borderId="6" xfId="0" applyNumberFormat="1" applyFont="1" applyFill="1" applyBorder="1" applyAlignment="1" applyProtection="1">
      <alignment horizontal="center" vertical="center"/>
      <protection locked="0"/>
    </xf>
    <xf numFmtId="49" fontId="19" fillId="0" borderId="45" xfId="0" applyNumberFormat="1" applyFont="1" applyFill="1" applyBorder="1" applyAlignment="1" applyProtection="1">
      <alignment horizontal="center" vertical="center"/>
      <protection locked="0"/>
    </xf>
    <xf numFmtId="49" fontId="19" fillId="0" borderId="6" xfId="0" applyNumberFormat="1" applyFont="1" applyFill="1" applyBorder="1" applyAlignment="1" applyProtection="1">
      <alignment horizontal="center" vertical="center"/>
      <protection locked="0"/>
    </xf>
    <xf numFmtId="49" fontId="19" fillId="0" borderId="32" xfId="0" applyNumberFormat="1" applyFont="1" applyFill="1" applyBorder="1" applyAlignment="1" applyProtection="1">
      <alignment horizontal="center" vertical="center"/>
      <protection locked="0"/>
    </xf>
    <xf numFmtId="49" fontId="19" fillId="0" borderId="2" xfId="0" applyNumberFormat="1" applyFont="1" applyFill="1" applyBorder="1" applyAlignment="1" applyProtection="1">
      <alignment horizontal="left" vertical="center"/>
      <protection locked="0"/>
    </xf>
    <xf numFmtId="0" fontId="24" fillId="0" borderId="32" xfId="0" applyNumberFormat="1" applyFont="1" applyFill="1" applyBorder="1" applyAlignment="1" applyProtection="1">
      <alignment horizontal="center" vertical="center"/>
      <protection locked="0"/>
    </xf>
    <xf numFmtId="0" fontId="5" fillId="0" borderId="41" xfId="0" applyNumberFormat="1" applyFont="1" applyFill="1" applyBorder="1" applyAlignment="1" applyProtection="1">
      <alignment horizontal="center" vertical="center"/>
      <protection locked="0"/>
    </xf>
    <xf numFmtId="0" fontId="5" fillId="0" borderId="42" xfId="0" applyNumberFormat="1" applyFont="1" applyFill="1" applyBorder="1" applyAlignment="1" applyProtection="1">
      <alignment horizontal="center" vertical="center"/>
      <protection locked="0"/>
    </xf>
    <xf numFmtId="0" fontId="19" fillId="4" borderId="1" xfId="0" applyNumberFormat="1" applyFont="1" applyFill="1" applyBorder="1" applyAlignment="1" applyProtection="1">
      <alignment horizontal="center" vertical="center"/>
    </xf>
    <xf numFmtId="0" fontId="19" fillId="4" borderId="2" xfId="0" applyNumberFormat="1" applyFont="1" applyFill="1" applyBorder="1" applyAlignment="1" applyProtection="1">
      <alignment horizontal="center" vertical="center"/>
    </xf>
    <xf numFmtId="49" fontId="19" fillId="4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46" xfId="0" applyNumberFormat="1" applyFont="1" applyFill="1" applyBorder="1" applyAlignment="1" applyProtection="1">
      <alignment horizontal="center" vertical="center"/>
      <protection locked="0"/>
    </xf>
    <xf numFmtId="0" fontId="5" fillId="0" borderId="47" xfId="0" applyNumberFormat="1" applyFont="1" applyFill="1" applyBorder="1" applyAlignment="1" applyProtection="1">
      <alignment horizontal="center" vertical="center"/>
      <protection locked="0"/>
    </xf>
    <xf numFmtId="0" fontId="24" fillId="4" borderId="17" xfId="0" applyNumberFormat="1" applyFont="1" applyFill="1" applyBorder="1" applyAlignment="1" applyProtection="1">
      <alignment horizontal="center" vertical="center"/>
    </xf>
    <xf numFmtId="0" fontId="24" fillId="4" borderId="0" xfId="0" applyNumberFormat="1" applyFont="1" applyFill="1" applyBorder="1" applyAlignment="1" applyProtection="1">
      <alignment horizontal="center" vertical="center"/>
    </xf>
    <xf numFmtId="0" fontId="24" fillId="4" borderId="56" xfId="0" applyNumberFormat="1" applyFont="1" applyFill="1" applyBorder="1" applyAlignment="1" applyProtection="1">
      <alignment horizontal="center" vertical="center"/>
    </xf>
    <xf numFmtId="49" fontId="19" fillId="4" borderId="45" xfId="0" applyNumberFormat="1" applyFont="1" applyFill="1" applyBorder="1" applyAlignment="1" applyProtection="1">
      <alignment horizontal="center" vertical="center"/>
      <protection locked="0"/>
    </xf>
    <xf numFmtId="49" fontId="19" fillId="4" borderId="6" xfId="0" applyNumberFormat="1" applyFont="1" applyFill="1" applyBorder="1" applyAlignment="1" applyProtection="1">
      <alignment horizontal="center" vertical="center"/>
      <protection locked="0"/>
    </xf>
    <xf numFmtId="49" fontId="19" fillId="4" borderId="32" xfId="0" applyNumberFormat="1" applyFont="1" applyFill="1" applyBorder="1" applyAlignment="1" applyProtection="1">
      <alignment horizontal="center" vertical="center"/>
      <protection locked="0"/>
    </xf>
    <xf numFmtId="0" fontId="0" fillId="3" borderId="61" xfId="0" applyNumberFormat="1" applyFont="1" applyFill="1" applyBorder="1" applyAlignment="1" applyProtection="1">
      <alignment horizontal="center" vertical="center"/>
    </xf>
    <xf numFmtId="0" fontId="5" fillId="3" borderId="62" xfId="0" applyNumberFormat="1" applyFont="1" applyFill="1" applyBorder="1" applyAlignment="1" applyProtection="1">
      <alignment horizontal="center" vertical="center"/>
    </xf>
    <xf numFmtId="0" fontId="0" fillId="3" borderId="62" xfId="0" applyNumberFormat="1" applyFont="1" applyFill="1" applyBorder="1" applyAlignment="1" applyProtection="1">
      <alignment horizontal="center" vertical="center"/>
    </xf>
    <xf numFmtId="0" fontId="5" fillId="3" borderId="63" xfId="0" applyNumberFormat="1" applyFont="1" applyFill="1" applyBorder="1" applyAlignment="1" applyProtection="1">
      <alignment horizontal="center" vertical="center"/>
    </xf>
    <xf numFmtId="0" fontId="0" fillId="3" borderId="60" xfId="0" applyNumberFormat="1" applyFont="1" applyFill="1" applyBorder="1" applyAlignment="1" applyProtection="1">
      <alignment horizontal="center" vertical="center"/>
    </xf>
    <xf numFmtId="0" fontId="5" fillId="3" borderId="46" xfId="0" applyNumberFormat="1" applyFont="1" applyFill="1" applyBorder="1" applyAlignment="1" applyProtection="1">
      <alignment horizontal="center" vertical="center"/>
    </xf>
    <xf numFmtId="0" fontId="0" fillId="3" borderId="46" xfId="0" applyNumberFormat="1" applyFont="1" applyFill="1" applyBorder="1" applyAlignment="1" applyProtection="1">
      <alignment horizontal="center" vertical="center"/>
    </xf>
    <xf numFmtId="0" fontId="5" fillId="3" borderId="47" xfId="0" applyNumberFormat="1" applyFont="1" applyFill="1" applyBorder="1" applyAlignment="1" applyProtection="1">
      <alignment horizontal="center" vertical="center"/>
    </xf>
    <xf numFmtId="0" fontId="0" fillId="3" borderId="33" xfId="0" applyNumberFormat="1" applyFont="1" applyFill="1" applyBorder="1" applyAlignment="1" applyProtection="1">
      <alignment horizontal="center" vertical="center"/>
    </xf>
    <xf numFmtId="0" fontId="0" fillId="3" borderId="35" xfId="0" applyNumberFormat="1" applyFont="1" applyFill="1" applyBorder="1" applyAlignment="1" applyProtection="1">
      <alignment horizontal="center" vertical="center"/>
    </xf>
    <xf numFmtId="0" fontId="0" fillId="0" borderId="82" xfId="0" applyNumberFormat="1" applyFont="1" applyFill="1" applyBorder="1" applyAlignment="1" applyProtection="1">
      <alignment horizontal="center" vertical="center"/>
      <protection locked="0"/>
    </xf>
    <xf numFmtId="0" fontId="37" fillId="0" borderId="46" xfId="0" applyNumberFormat="1" applyFont="1" applyFill="1" applyBorder="1" applyAlignment="1" applyProtection="1">
      <alignment horizontal="center" vertical="center"/>
      <protection locked="0"/>
    </xf>
    <xf numFmtId="0" fontId="0" fillId="0" borderId="86" xfId="0" applyNumberFormat="1" applyFont="1" applyFill="1" applyBorder="1" applyAlignment="1" applyProtection="1">
      <alignment horizontal="center" vertical="center"/>
      <protection locked="0"/>
    </xf>
    <xf numFmtId="0" fontId="38" fillId="0" borderId="85" xfId="0" applyNumberFormat="1" applyFont="1" applyFill="1" applyBorder="1" applyAlignment="1" applyProtection="1">
      <alignment horizontal="center" vertical="center"/>
      <protection locked="0"/>
    </xf>
    <xf numFmtId="0" fontId="0" fillId="0" borderId="85" xfId="0" applyNumberFormat="1" applyFont="1" applyFill="1" applyBorder="1" applyAlignment="1" applyProtection="1">
      <alignment horizontal="center" vertical="center"/>
      <protection locked="0"/>
    </xf>
    <xf numFmtId="0" fontId="38" fillId="0" borderId="84" xfId="0" applyNumberFormat="1" applyFont="1" applyFill="1" applyBorder="1" applyAlignment="1" applyProtection="1">
      <alignment horizontal="center" vertical="center"/>
      <protection locked="0"/>
    </xf>
    <xf numFmtId="0" fontId="37" fillId="0" borderId="87" xfId="0" applyNumberFormat="1" applyFont="1" applyFill="1" applyBorder="1" applyAlignment="1" applyProtection="1">
      <alignment horizontal="center" vertical="center"/>
      <protection locked="0"/>
    </xf>
    <xf numFmtId="0" fontId="38" fillId="0" borderId="87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 applyProtection="1">
      <alignment horizontal="center" vertical="center"/>
      <protection locked="0"/>
    </xf>
    <xf numFmtId="0" fontId="38" fillId="0" borderId="20" xfId="0" applyNumberFormat="1" applyFont="1" applyFill="1" applyBorder="1" applyAlignment="1" applyProtection="1">
      <alignment horizontal="center" vertical="center"/>
      <protection locked="0"/>
    </xf>
    <xf numFmtId="0" fontId="37" fillId="0" borderId="61" xfId="0" applyNumberFormat="1" applyFont="1" applyFill="1" applyBorder="1" applyAlignment="1" applyProtection="1">
      <alignment horizontal="center" vertical="center"/>
      <protection locked="0"/>
    </xf>
    <xf numFmtId="0" fontId="5" fillId="0" borderId="62" xfId="0" applyNumberFormat="1" applyFont="1" applyFill="1" applyBorder="1" applyAlignment="1" applyProtection="1">
      <alignment horizontal="center" vertical="center"/>
      <protection locked="0"/>
    </xf>
    <xf numFmtId="0" fontId="37" fillId="0" borderId="62" xfId="0" applyNumberFormat="1" applyFont="1" applyFill="1" applyBorder="1" applyAlignment="1" applyProtection="1">
      <alignment horizontal="center" vertical="center"/>
      <protection locked="0"/>
    </xf>
    <xf numFmtId="0" fontId="5" fillId="0" borderId="63" xfId="0" applyNumberFormat="1" applyFont="1" applyFill="1" applyBorder="1" applyAlignment="1" applyProtection="1">
      <alignment horizontal="center" vertical="center"/>
      <protection locked="0"/>
    </xf>
    <xf numFmtId="0" fontId="0" fillId="0" borderId="83" xfId="0" applyNumberFormat="1" applyFont="1" applyFill="1" applyBorder="1" applyAlignment="1" applyProtection="1">
      <alignment horizontal="center" vertical="center"/>
      <protection locked="0"/>
    </xf>
    <xf numFmtId="0" fontId="5" fillId="0" borderId="43" xfId="0" applyNumberFormat="1" applyFont="1" applyFill="1" applyBorder="1" applyAlignment="1" applyProtection="1">
      <alignment horizontal="center" vertical="center"/>
      <protection locked="0"/>
    </xf>
    <xf numFmtId="0" fontId="0" fillId="0" borderId="43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/>
      <protection locked="0"/>
    </xf>
    <xf numFmtId="0" fontId="37" fillId="6" borderId="82" xfId="0" applyNumberFormat="1" applyFont="1" applyFill="1" applyBorder="1" applyAlignment="1" applyProtection="1">
      <alignment horizontal="center" vertical="center"/>
      <protection locked="0"/>
    </xf>
    <xf numFmtId="0" fontId="5" fillId="6" borderId="41" xfId="0" applyNumberFormat="1" applyFont="1" applyFill="1" applyBorder="1" applyAlignment="1" applyProtection="1">
      <alignment horizontal="center" vertical="center"/>
      <protection locked="0"/>
    </xf>
    <xf numFmtId="0" fontId="37" fillId="6" borderId="41" xfId="0" applyNumberFormat="1" applyFont="1" applyFill="1" applyBorder="1" applyAlignment="1" applyProtection="1">
      <alignment horizontal="center" vertical="center"/>
      <protection locked="0"/>
    </xf>
    <xf numFmtId="0" fontId="5" fillId="6" borderId="42" xfId="0" applyNumberFormat="1" applyFont="1" applyFill="1" applyBorder="1" applyAlignment="1" applyProtection="1">
      <alignment horizontal="center" vertical="center"/>
      <protection locked="0"/>
    </xf>
    <xf numFmtId="0" fontId="0" fillId="6" borderId="60" xfId="0" applyNumberFormat="1" applyFont="1" applyFill="1" applyBorder="1" applyAlignment="1" applyProtection="1">
      <alignment horizontal="center" vertical="center"/>
      <protection locked="0"/>
    </xf>
    <xf numFmtId="0" fontId="5" fillId="6" borderId="46" xfId="0" applyNumberFormat="1" applyFont="1" applyFill="1" applyBorder="1" applyAlignment="1" applyProtection="1">
      <alignment horizontal="center" vertical="center"/>
      <protection locked="0"/>
    </xf>
    <xf numFmtId="0" fontId="0" fillId="6" borderId="46" xfId="0" applyNumberFormat="1" applyFont="1" applyFill="1" applyBorder="1" applyAlignment="1" applyProtection="1">
      <alignment horizontal="center" vertical="center"/>
      <protection locked="0"/>
    </xf>
    <xf numFmtId="0" fontId="5" fillId="6" borderId="47" xfId="0" applyNumberFormat="1" applyFont="1" applyFill="1" applyBorder="1" applyAlignment="1" applyProtection="1">
      <alignment horizontal="center" vertical="center"/>
      <protection locked="0"/>
    </xf>
    <xf numFmtId="0" fontId="0" fillId="6" borderId="83" xfId="0" applyNumberFormat="1" applyFont="1" applyFill="1" applyBorder="1" applyAlignment="1" applyProtection="1">
      <alignment horizontal="center" vertical="center"/>
      <protection locked="0"/>
    </xf>
    <xf numFmtId="0" fontId="5" fillId="6" borderId="43" xfId="0" applyNumberFormat="1" applyFont="1" applyFill="1" applyBorder="1" applyAlignment="1" applyProtection="1">
      <alignment horizontal="center" vertical="center"/>
      <protection locked="0"/>
    </xf>
    <xf numFmtId="0" fontId="0" fillId="6" borderId="43" xfId="0" applyNumberFormat="1" applyFont="1" applyFill="1" applyBorder="1" applyAlignment="1" applyProtection="1">
      <alignment horizontal="center" vertical="center"/>
      <protection locked="0"/>
    </xf>
    <xf numFmtId="0" fontId="5" fillId="6" borderId="44" xfId="0" applyNumberFormat="1" applyFont="1" applyFill="1" applyBorder="1" applyAlignment="1" applyProtection="1">
      <alignment horizontal="center" vertical="center"/>
      <protection locked="0"/>
    </xf>
    <xf numFmtId="0" fontId="0" fillId="3" borderId="7" xfId="0" applyNumberFormat="1" applyFont="1" applyFill="1" applyBorder="1" applyAlignment="1" applyProtection="1">
      <alignment horizontal="center" vertical="center"/>
    </xf>
    <xf numFmtId="0" fontId="5" fillId="3" borderId="8" xfId="0" applyNumberFormat="1" applyFont="1" applyFill="1" applyBorder="1" applyAlignment="1" applyProtection="1">
      <alignment horizontal="center" vertical="center"/>
    </xf>
    <xf numFmtId="0" fontId="3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/>
    </xf>
    <xf numFmtId="0" fontId="19" fillId="3" borderId="7" xfId="0" applyNumberFormat="1" applyFont="1" applyFill="1" applyBorder="1" applyAlignment="1" applyProtection="1">
      <alignment horizontal="center" vertical="center"/>
    </xf>
    <xf numFmtId="0" fontId="19" fillId="3" borderId="8" xfId="0" applyNumberFormat="1" applyFont="1" applyFill="1" applyBorder="1" applyAlignment="1" applyProtection="1">
      <alignment horizontal="center" vertical="center"/>
    </xf>
    <xf numFmtId="0" fontId="19" fillId="3" borderId="9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right" vertical="center"/>
    </xf>
    <xf numFmtId="49" fontId="0" fillId="0" borderId="57" xfId="0" applyNumberFormat="1" applyFont="1" applyFill="1" applyBorder="1" applyAlignment="1" applyProtection="1">
      <alignment horizontal="left" vertical="top" wrapText="1"/>
      <protection locked="0"/>
    </xf>
    <xf numFmtId="49" fontId="5" fillId="0" borderId="58" xfId="0" applyNumberFormat="1" applyFont="1" applyFill="1" applyBorder="1" applyAlignment="1" applyProtection="1">
      <alignment horizontal="left" vertical="top" wrapText="1"/>
      <protection locked="0"/>
    </xf>
    <xf numFmtId="49" fontId="3" fillId="0" borderId="58" xfId="0" applyNumberFormat="1" applyFont="1" applyFill="1" applyBorder="1" applyAlignment="1" applyProtection="1">
      <alignment horizontal="left" vertical="top" wrapText="1"/>
      <protection locked="0"/>
    </xf>
    <xf numFmtId="49" fontId="5" fillId="0" borderId="59" xfId="0" applyNumberFormat="1" applyFont="1" applyFill="1" applyBorder="1" applyAlignment="1" applyProtection="1">
      <alignment horizontal="left" vertical="top" wrapText="1"/>
      <protection locked="0"/>
    </xf>
    <xf numFmtId="0" fontId="23" fillId="5" borderId="10" xfId="0" applyNumberFormat="1" applyFont="1" applyFill="1" applyBorder="1" applyAlignment="1" applyProtection="1">
      <alignment horizontal="center" vertical="center"/>
    </xf>
    <xf numFmtId="0" fontId="23" fillId="5" borderId="11" xfId="0" applyNumberFormat="1" applyFont="1" applyFill="1" applyBorder="1" applyAlignment="1" applyProtection="1">
      <alignment horizontal="center" vertical="center"/>
    </xf>
    <xf numFmtId="0" fontId="23" fillId="5" borderId="12" xfId="0" applyNumberFormat="1" applyFont="1" applyFill="1" applyBorder="1" applyAlignment="1" applyProtection="1">
      <alignment horizontal="center" vertical="center"/>
    </xf>
    <xf numFmtId="0" fontId="0" fillId="3" borderId="71" xfId="0" applyNumberFormat="1" applyFont="1" applyFill="1" applyBorder="1" applyAlignment="1" applyProtection="1">
      <alignment horizontal="center" vertical="center" wrapText="1"/>
    </xf>
    <xf numFmtId="0" fontId="5" fillId="3" borderId="19" xfId="0" applyNumberFormat="1" applyFont="1" applyFill="1" applyBorder="1" applyAlignment="1" applyProtection="1">
      <alignment horizontal="center" vertical="center" wrapText="1"/>
    </xf>
    <xf numFmtId="0" fontId="5" fillId="3" borderId="48" xfId="0" applyNumberFormat="1" applyFont="1" applyFill="1" applyBorder="1" applyAlignment="1" applyProtection="1">
      <alignment horizontal="center" vertical="center"/>
    </xf>
    <xf numFmtId="0" fontId="5" fillId="3" borderId="19" xfId="0" applyNumberFormat="1" applyFont="1" applyFill="1" applyBorder="1" applyAlignment="1" applyProtection="1">
      <alignment horizontal="center" vertical="center"/>
    </xf>
    <xf numFmtId="0" fontId="5" fillId="3" borderId="49" xfId="0" applyNumberFormat="1" applyFont="1" applyFill="1" applyBorder="1" applyAlignment="1" applyProtection="1">
      <alignment horizontal="center" vertical="center"/>
    </xf>
    <xf numFmtId="0" fontId="5" fillId="3" borderId="7" xfId="0" applyNumberFormat="1" applyFont="1" applyFill="1" applyBorder="1" applyAlignment="1" applyProtection="1">
      <alignment horizontal="center" vertical="center"/>
    </xf>
    <xf numFmtId="0" fontId="5" fillId="3" borderId="13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0" fontId="5" fillId="3" borderId="20" xfId="0" applyNumberFormat="1" applyFont="1" applyFill="1" applyBorder="1" applyAlignment="1" applyProtection="1">
      <alignment horizontal="center" vertical="center"/>
    </xf>
    <xf numFmtId="0" fontId="5" fillId="0" borderId="39" xfId="0" applyNumberFormat="1" applyFont="1" applyFill="1" applyBorder="1" applyAlignment="1" applyProtection="1">
      <alignment horizontal="center" vertical="center"/>
      <protection locked="0"/>
    </xf>
    <xf numFmtId="0" fontId="5" fillId="0" borderId="20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45" xfId="0" applyNumberFormat="1" applyFont="1" applyFill="1" applyBorder="1" applyAlignment="1" applyProtection="1">
      <alignment horizontal="center" vertical="center"/>
      <protection locked="0"/>
    </xf>
    <xf numFmtId="0" fontId="5" fillId="0" borderId="40" xfId="0" applyNumberFormat="1" applyFont="1" applyFill="1" applyBorder="1" applyAlignment="1" applyProtection="1">
      <alignment horizontal="center" vertical="center"/>
      <protection locked="0"/>
    </xf>
    <xf numFmtId="0" fontId="5" fillId="6" borderId="39" xfId="0" applyNumberFormat="1" applyFont="1" applyFill="1" applyBorder="1" applyAlignment="1" applyProtection="1">
      <alignment horizontal="center" vertical="center"/>
      <protection locked="0"/>
    </xf>
    <xf numFmtId="0" fontId="5" fillId="6" borderId="20" xfId="0" applyNumberFormat="1" applyFont="1" applyFill="1" applyBorder="1" applyAlignment="1" applyProtection="1">
      <alignment horizontal="center" vertical="center"/>
      <protection locked="0"/>
    </xf>
    <xf numFmtId="0" fontId="5" fillId="6" borderId="40" xfId="0" applyNumberFormat="1" applyFont="1" applyFill="1" applyBorder="1" applyAlignment="1" applyProtection="1">
      <alignment horizontal="center" vertical="center"/>
      <protection locked="0"/>
    </xf>
    <xf numFmtId="0" fontId="5" fillId="0" borderId="27" xfId="0" applyNumberFormat="1" applyFont="1" applyFill="1" applyBorder="1" applyAlignment="1" applyProtection="1">
      <alignment horizontal="center" vertical="center"/>
      <protection locked="0"/>
    </xf>
    <xf numFmtId="0" fontId="38" fillId="0" borderId="27" xfId="0" applyNumberFormat="1" applyFont="1" applyFill="1" applyBorder="1" applyAlignment="1" applyProtection="1">
      <alignment horizontal="center" vertical="center"/>
      <protection locked="0"/>
    </xf>
    <xf numFmtId="0" fontId="38" fillId="0" borderId="15" xfId="0" applyNumberFormat="1" applyFont="1" applyFill="1" applyBorder="1" applyAlignment="1" applyProtection="1">
      <alignment horizontal="center" vertical="center"/>
      <protection locked="0"/>
    </xf>
    <xf numFmtId="0" fontId="5" fillId="4" borderId="15" xfId="0" applyNumberFormat="1" applyFont="1" applyFill="1" applyBorder="1" applyAlignment="1" applyProtection="1">
      <alignment horizontal="center" vertical="center"/>
    </xf>
    <xf numFmtId="0" fontId="5" fillId="0" borderId="15" xfId="0" applyNumberFormat="1" applyFont="1" applyFill="1" applyBorder="1" applyAlignment="1" applyProtection="1">
      <alignment horizontal="center" vertical="center"/>
      <protection locked="0"/>
    </xf>
    <xf numFmtId="0" fontId="16" fillId="0" borderId="4" xfId="0" applyNumberFormat="1" applyFont="1" applyFill="1" applyBorder="1" applyAlignment="1" applyProtection="1">
      <alignment horizontal="center" vertical="center"/>
      <protection locked="0"/>
    </xf>
    <xf numFmtId="0" fontId="16" fillId="0" borderId="1" xfId="0" applyNumberFormat="1" applyFont="1" applyFill="1" applyBorder="1" applyAlignment="1" applyProtection="1">
      <alignment horizontal="center" vertical="center"/>
      <protection locked="0"/>
    </xf>
    <xf numFmtId="0" fontId="16" fillId="0" borderId="23" xfId="0" applyNumberFormat="1" applyFont="1" applyFill="1" applyBorder="1" applyAlignment="1" applyProtection="1">
      <alignment horizontal="center" vertical="center"/>
      <protection locked="0"/>
    </xf>
    <xf numFmtId="0" fontId="16" fillId="0" borderId="24" xfId="0" applyNumberFormat="1" applyFont="1" applyFill="1" applyBorder="1" applyAlignment="1" applyProtection="1">
      <alignment horizontal="center" vertical="center"/>
      <protection locked="0"/>
    </xf>
    <xf numFmtId="181" fontId="5" fillId="0" borderId="36" xfId="0" applyNumberFormat="1" applyFont="1" applyFill="1" applyBorder="1" applyAlignment="1" applyProtection="1">
      <alignment horizontal="center" vertical="center"/>
      <protection locked="0"/>
    </xf>
    <xf numFmtId="181" fontId="5" fillId="0" borderId="1" xfId="0" applyNumberFormat="1" applyFont="1" applyFill="1" applyBorder="1" applyAlignment="1" applyProtection="1">
      <alignment horizontal="center" vertical="center"/>
      <protection locked="0"/>
    </xf>
    <xf numFmtId="181" fontId="5" fillId="0" borderId="5" xfId="0" applyNumberFormat="1" applyFont="1" applyFill="1" applyBorder="1" applyAlignment="1" applyProtection="1">
      <alignment horizontal="center" vertical="center"/>
      <protection locked="0"/>
    </xf>
    <xf numFmtId="181" fontId="5" fillId="0" borderId="37" xfId="0" applyNumberFormat="1" applyFont="1" applyFill="1" applyBorder="1" applyAlignment="1" applyProtection="1">
      <alignment horizontal="center" vertical="center"/>
      <protection locked="0"/>
    </xf>
    <xf numFmtId="181" fontId="5" fillId="0" borderId="24" xfId="0" applyNumberFormat="1" applyFont="1" applyFill="1" applyBorder="1" applyAlignment="1" applyProtection="1">
      <alignment horizontal="center" vertical="center"/>
      <protection locked="0"/>
    </xf>
    <xf numFmtId="181" fontId="5" fillId="0" borderId="25" xfId="0" applyNumberFormat="1" applyFont="1" applyFill="1" applyBorder="1" applyAlignment="1" applyProtection="1">
      <alignment horizontal="center" vertical="center"/>
      <protection locked="0"/>
    </xf>
    <xf numFmtId="0" fontId="16" fillId="4" borderId="14" xfId="0" applyNumberFormat="1" applyFont="1" applyFill="1" applyBorder="1" applyAlignment="1" applyProtection="1">
      <alignment horizontal="center" vertical="center"/>
    </xf>
    <xf numFmtId="0" fontId="3" fillId="4" borderId="14" xfId="0" applyNumberFormat="1" applyFont="1" applyFill="1" applyBorder="1" applyAlignment="1" applyProtection="1">
      <alignment horizontal="center" vertical="center"/>
    </xf>
    <xf numFmtId="0" fontId="5" fillId="4" borderId="14" xfId="0" applyNumberFormat="1" applyFont="1" applyFill="1" applyBorder="1" applyAlignment="1" applyProtection="1">
      <alignment horizontal="center" vertical="center"/>
    </xf>
    <xf numFmtId="0" fontId="5" fillId="3" borderId="13" xfId="0" applyNumberFormat="1" applyFont="1" applyFill="1" applyBorder="1" applyAlignment="1" applyProtection="1">
      <alignment horizontal="center" vertical="center" wrapText="1"/>
    </xf>
    <xf numFmtId="0" fontId="5" fillId="3" borderId="11" xfId="0" applyNumberFormat="1" applyFont="1" applyFill="1" applyBorder="1" applyAlignment="1" applyProtection="1">
      <alignment horizontal="center" vertical="center"/>
    </xf>
    <xf numFmtId="0" fontId="16" fillId="5" borderId="14" xfId="0" applyNumberFormat="1" applyFont="1" applyFill="1" applyBorder="1" applyAlignment="1" applyProtection="1">
      <alignment horizontal="center" vertical="center"/>
    </xf>
    <xf numFmtId="0" fontId="3" fillId="5" borderId="14" xfId="0" applyNumberFormat="1" applyFont="1" applyFill="1" applyBorder="1" applyAlignment="1" applyProtection="1">
      <alignment horizontal="center" vertical="center"/>
    </xf>
    <xf numFmtId="0" fontId="5" fillId="5" borderId="14" xfId="0" applyNumberFormat="1" applyFont="1" applyFill="1" applyBorder="1" applyAlignment="1" applyProtection="1">
      <alignment horizontal="center" vertical="center"/>
    </xf>
    <xf numFmtId="0" fontId="4" fillId="3" borderId="20" xfId="0" applyNumberFormat="1" applyFont="1" applyFill="1" applyBorder="1" applyAlignment="1" applyProtection="1">
      <alignment horizontal="center" vertical="center"/>
    </xf>
    <xf numFmtId="0" fontId="3" fillId="3" borderId="20" xfId="0" applyNumberFormat="1" applyFont="1" applyFill="1" applyBorder="1" applyAlignment="1" applyProtection="1">
      <alignment horizontal="center" vertical="center"/>
    </xf>
    <xf numFmtId="0" fontId="5" fillId="0" borderId="17" xfId="0" applyNumberFormat="1" applyFont="1" applyFill="1" applyBorder="1" applyAlignment="1" applyProtection="1">
      <alignment horizontal="center" vertical="center"/>
      <protection locked="0"/>
    </xf>
    <xf numFmtId="0" fontId="5" fillId="0" borderId="56" xfId="0" applyNumberFormat="1" applyFont="1" applyFill="1" applyBorder="1" applyAlignment="1" applyProtection="1">
      <alignment horizontal="center" vertical="center"/>
      <protection locked="0"/>
    </xf>
    <xf numFmtId="0" fontId="5" fillId="0" borderId="23" xfId="0" applyNumberFormat="1" applyFont="1" applyFill="1" applyBorder="1" applyAlignment="1" applyProtection="1">
      <alignment horizontal="center" vertical="center"/>
      <protection locked="0"/>
    </xf>
    <xf numFmtId="0" fontId="5" fillId="0" borderId="38" xfId="0" applyNumberFormat="1" applyFont="1" applyFill="1" applyBorder="1" applyAlignment="1" applyProtection="1">
      <alignment horizontal="center" vertical="center"/>
      <protection locked="0"/>
    </xf>
    <xf numFmtId="0" fontId="4" fillId="0" borderId="17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56" xfId="0" applyNumberFormat="1" applyFont="1" applyFill="1" applyBorder="1" applyAlignment="1" applyProtection="1">
      <alignment horizontal="center" vertical="center"/>
      <protection locked="0"/>
    </xf>
    <xf numFmtId="0" fontId="3" fillId="0" borderId="23" xfId="0" applyNumberFormat="1" applyFont="1" applyFill="1" applyBorder="1" applyAlignment="1" applyProtection="1">
      <alignment horizontal="center" vertical="center"/>
      <protection locked="0"/>
    </xf>
    <xf numFmtId="0" fontId="3" fillId="0" borderId="24" xfId="0" applyNumberFormat="1" applyFont="1" applyFill="1" applyBorder="1" applyAlignment="1" applyProtection="1">
      <alignment horizontal="center" vertical="center"/>
      <protection locked="0"/>
    </xf>
    <xf numFmtId="0" fontId="3" fillId="0" borderId="38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22" xfId="0" applyNumberFormat="1" applyFont="1" applyFill="1" applyBorder="1" applyAlignment="1" applyProtection="1">
      <alignment horizontal="center" vertical="center"/>
      <protection locked="0"/>
    </xf>
    <xf numFmtId="0" fontId="5" fillId="0" borderId="24" xfId="0" applyNumberFormat="1" applyFont="1" applyFill="1" applyBorder="1" applyAlignment="1" applyProtection="1">
      <alignment horizontal="center" vertical="center"/>
      <protection locked="0"/>
    </xf>
    <xf numFmtId="0" fontId="5" fillId="0" borderId="25" xfId="0" applyNumberFormat="1" applyFont="1" applyFill="1" applyBorder="1" applyAlignment="1" applyProtection="1">
      <alignment horizontal="center" vertical="center"/>
      <protection locked="0"/>
    </xf>
    <xf numFmtId="0" fontId="5" fillId="6" borderId="4" xfId="0" applyNumberFormat="1" applyFont="1" applyFill="1" applyBorder="1" applyAlignment="1" applyProtection="1">
      <alignment horizontal="center" vertical="center"/>
      <protection locked="0"/>
    </xf>
    <xf numFmtId="0" fontId="5" fillId="6" borderId="2" xfId="0" applyNumberFormat="1" applyFont="1" applyFill="1" applyBorder="1" applyAlignment="1" applyProtection="1">
      <alignment horizontal="center" vertical="center"/>
      <protection locked="0"/>
    </xf>
    <xf numFmtId="0" fontId="5" fillId="6" borderId="45" xfId="0" applyNumberFormat="1" applyFont="1" applyFill="1" applyBorder="1" applyAlignment="1" applyProtection="1">
      <alignment horizontal="center" vertical="center"/>
      <protection locked="0"/>
    </xf>
    <xf numFmtId="0" fontId="5" fillId="6" borderId="32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45" xfId="0" applyNumberFormat="1" applyFont="1" applyFill="1" applyBorder="1" applyAlignment="1" applyProtection="1">
      <alignment horizontal="center" vertical="center"/>
      <protection locked="0"/>
    </xf>
    <xf numFmtId="0" fontId="3" fillId="6" borderId="6" xfId="0" applyNumberFormat="1" applyFont="1" applyFill="1" applyBorder="1" applyAlignment="1" applyProtection="1">
      <alignment horizontal="center" vertical="center"/>
      <protection locked="0"/>
    </xf>
    <xf numFmtId="0" fontId="5" fillId="6" borderId="1" xfId="0" applyNumberFormat="1" applyFont="1" applyFill="1" applyBorder="1" applyAlignment="1" applyProtection="1">
      <alignment horizontal="center" vertical="center"/>
      <protection locked="0"/>
    </xf>
    <xf numFmtId="0" fontId="5" fillId="6" borderId="5" xfId="0" applyNumberFormat="1" applyFont="1" applyFill="1" applyBorder="1" applyAlignment="1" applyProtection="1">
      <alignment horizontal="center" vertical="center"/>
      <protection locked="0"/>
    </xf>
    <xf numFmtId="0" fontId="5" fillId="6" borderId="6" xfId="0" applyNumberFormat="1" applyFont="1" applyFill="1" applyBorder="1" applyAlignment="1" applyProtection="1">
      <alignment horizontal="center" vertical="center"/>
      <protection locked="0"/>
    </xf>
    <xf numFmtId="0" fontId="5" fillId="6" borderId="3" xfId="0" applyNumberFormat="1" applyFont="1" applyFill="1" applyBorder="1" applyAlignment="1" applyProtection="1">
      <alignment horizontal="center" vertical="center"/>
      <protection locked="0"/>
    </xf>
    <xf numFmtId="0" fontId="5" fillId="6" borderId="23" xfId="0" applyNumberFormat="1" applyFont="1" applyFill="1" applyBorder="1" applyAlignment="1" applyProtection="1">
      <alignment horizontal="center" vertical="center"/>
      <protection locked="0"/>
    </xf>
    <xf numFmtId="0" fontId="5" fillId="6" borderId="38" xfId="0" applyNumberFormat="1" applyFont="1" applyFill="1" applyBorder="1" applyAlignment="1" applyProtection="1">
      <alignment horizontal="center" vertical="center"/>
      <protection locked="0"/>
    </xf>
    <xf numFmtId="0" fontId="3" fillId="6" borderId="23" xfId="0" applyNumberFormat="1" applyFont="1" applyFill="1" applyBorder="1" applyAlignment="1" applyProtection="1">
      <alignment horizontal="center" vertical="center"/>
      <protection locked="0"/>
    </xf>
    <xf numFmtId="0" fontId="3" fillId="6" borderId="24" xfId="0" applyNumberFormat="1" applyFont="1" applyFill="1" applyBorder="1" applyAlignment="1" applyProtection="1">
      <alignment horizontal="center" vertical="center"/>
      <protection locked="0"/>
    </xf>
    <xf numFmtId="0" fontId="5" fillId="6" borderId="24" xfId="0" applyNumberFormat="1" applyFont="1" applyFill="1" applyBorder="1" applyAlignment="1" applyProtection="1">
      <alignment horizontal="center" vertical="center"/>
      <protection locked="0"/>
    </xf>
    <xf numFmtId="0" fontId="5" fillId="6" borderId="25" xfId="0" applyNumberFormat="1" applyFont="1" applyFill="1" applyBorder="1" applyAlignment="1" applyProtection="1">
      <alignment horizontal="center" vertical="center"/>
      <protection locked="0"/>
    </xf>
    <xf numFmtId="0" fontId="5" fillId="0" borderId="36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NumberFormat="1" applyFont="1" applyFill="1" applyBorder="1" applyAlignment="1" applyProtection="1">
      <alignment horizontal="center" vertical="center"/>
      <protection locked="0"/>
    </xf>
    <xf numFmtId="0" fontId="5" fillId="0" borderId="37" xfId="0" applyNumberFormat="1" applyFont="1" applyFill="1" applyBorder="1" applyAlignment="1" applyProtection="1">
      <alignment horizontal="center" vertical="center"/>
      <protection locked="0"/>
    </xf>
    <xf numFmtId="0" fontId="0" fillId="3" borderId="20" xfId="0" applyNumberFormat="1" applyFont="1" applyFill="1" applyBorder="1" applyAlignment="1" applyProtection="1">
      <alignment horizontal="center" vertical="center"/>
    </xf>
    <xf numFmtId="0" fontId="5" fillId="3" borderId="21" xfId="0" applyNumberFormat="1" applyFont="1" applyFill="1" applyBorder="1" applyAlignment="1" applyProtection="1">
      <alignment horizontal="center" vertical="center"/>
    </xf>
    <xf numFmtId="0" fontId="5" fillId="3" borderId="15" xfId="0" applyNumberFormat="1" applyFont="1" applyFill="1" applyBorder="1" applyAlignment="1" applyProtection="1">
      <alignment horizontal="center" vertical="center"/>
    </xf>
    <xf numFmtId="0" fontId="5" fillId="6" borderId="73" xfId="0" applyNumberFormat="1" applyFont="1" applyFill="1" applyBorder="1" applyAlignment="1" applyProtection="1">
      <alignment horizontal="center" vertical="center"/>
      <protection locked="0"/>
    </xf>
    <xf numFmtId="0" fontId="5" fillId="6" borderId="74" xfId="0" applyNumberFormat="1" applyFont="1" applyFill="1" applyBorder="1" applyAlignment="1" applyProtection="1">
      <alignment horizontal="center" vertical="center"/>
      <protection locked="0"/>
    </xf>
    <xf numFmtId="0" fontId="5" fillId="6" borderId="75" xfId="0" applyNumberFormat="1" applyFont="1" applyFill="1" applyBorder="1" applyAlignment="1" applyProtection="1">
      <alignment horizontal="center" vertical="center"/>
      <protection locked="0"/>
    </xf>
    <xf numFmtId="0" fontId="38" fillId="0" borderId="4" xfId="0" applyNumberFormat="1" applyFont="1" applyFill="1" applyBorder="1" applyAlignment="1" applyProtection="1">
      <alignment horizontal="center" vertical="center"/>
      <protection locked="0"/>
    </xf>
    <xf numFmtId="0" fontId="38" fillId="0" borderId="2" xfId="0" applyNumberFormat="1" applyFont="1" applyFill="1" applyBorder="1" applyAlignment="1" applyProtection="1">
      <alignment horizontal="center" vertical="center"/>
      <protection locked="0"/>
    </xf>
    <xf numFmtId="0" fontId="38" fillId="0" borderId="45" xfId="0" applyNumberFormat="1" applyFont="1" applyFill="1" applyBorder="1" applyAlignment="1" applyProtection="1">
      <alignment horizontal="center" vertical="center"/>
      <protection locked="0"/>
    </xf>
    <xf numFmtId="0" fontId="38" fillId="0" borderId="32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NumberFormat="1" applyFont="1" applyFill="1" applyBorder="1" applyAlignment="1" applyProtection="1">
      <alignment horizontal="center" vertical="center"/>
      <protection locked="0"/>
    </xf>
    <xf numFmtId="0" fontId="40" fillId="0" borderId="1" xfId="0" applyNumberFormat="1" applyFont="1" applyFill="1" applyBorder="1" applyAlignment="1" applyProtection="1">
      <alignment horizontal="center" vertical="center"/>
      <protection locked="0"/>
    </xf>
    <xf numFmtId="0" fontId="40" fillId="0" borderId="2" xfId="0" applyNumberFormat="1" applyFont="1" applyFill="1" applyBorder="1" applyAlignment="1" applyProtection="1">
      <alignment horizontal="center" vertical="center"/>
      <protection locked="0"/>
    </xf>
    <xf numFmtId="0" fontId="40" fillId="0" borderId="45" xfId="0" applyNumberFormat="1" applyFont="1" applyFill="1" applyBorder="1" applyAlignment="1" applyProtection="1">
      <alignment horizontal="center" vertical="center"/>
      <protection locked="0"/>
    </xf>
    <xf numFmtId="0" fontId="40" fillId="0" borderId="6" xfId="0" applyNumberFormat="1" applyFont="1" applyFill="1" applyBorder="1" applyAlignment="1" applyProtection="1">
      <alignment horizontal="center" vertical="center"/>
      <protection locked="0"/>
    </xf>
    <xf numFmtId="0" fontId="40" fillId="0" borderId="32" xfId="0" applyNumberFormat="1" applyFont="1" applyFill="1" applyBorder="1" applyAlignment="1" applyProtection="1">
      <alignment horizontal="center" vertical="center"/>
      <protection locked="0"/>
    </xf>
    <xf numFmtId="0" fontId="38" fillId="0" borderId="1" xfId="0" applyNumberFormat="1" applyFont="1" applyFill="1" applyBorder="1" applyAlignment="1" applyProtection="1">
      <alignment horizontal="center" vertical="center"/>
      <protection locked="0"/>
    </xf>
    <xf numFmtId="0" fontId="38" fillId="0" borderId="6" xfId="0" applyNumberFormat="1" applyFont="1" applyFill="1" applyBorder="1" applyAlignment="1" applyProtection="1">
      <alignment horizontal="center" vertical="center"/>
      <protection locked="0"/>
    </xf>
    <xf numFmtId="0" fontId="38" fillId="0" borderId="5" xfId="0" applyNumberFormat="1" applyFont="1" applyFill="1" applyBorder="1" applyAlignment="1" applyProtection="1">
      <alignment horizontal="center" vertical="center"/>
      <protection locked="0"/>
    </xf>
    <xf numFmtId="0" fontId="38" fillId="0" borderId="3" xfId="0" applyNumberFormat="1" applyFont="1" applyFill="1" applyBorder="1" applyAlignment="1" applyProtection="1">
      <alignment horizontal="center" vertical="center"/>
      <protection locked="0"/>
    </xf>
    <xf numFmtId="0" fontId="38" fillId="0" borderId="14" xfId="0" applyNumberFormat="1" applyFont="1" applyFill="1" applyBorder="1" applyAlignment="1" applyProtection="1">
      <alignment horizontal="center" vertical="center"/>
      <protection locked="0"/>
    </xf>
    <xf numFmtId="0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40" fillId="0" borderId="14" xfId="0" applyNumberFormat="1" applyFont="1" applyFill="1" applyBorder="1" applyAlignment="1" applyProtection="1">
      <alignment horizontal="center" vertical="center"/>
      <protection locked="0"/>
    </xf>
    <xf numFmtId="0" fontId="38" fillId="0" borderId="17" xfId="0" applyNumberFormat="1" applyFont="1" applyFill="1" applyBorder="1" applyAlignment="1" applyProtection="1">
      <alignment horizontal="center" vertical="center"/>
      <protection locked="0"/>
    </xf>
    <xf numFmtId="0" fontId="38" fillId="0" borderId="56" xfId="0" applyNumberFormat="1" applyFont="1" applyFill="1" applyBorder="1" applyAlignment="1" applyProtection="1">
      <alignment horizontal="center" vertical="center"/>
      <protection locked="0"/>
    </xf>
    <xf numFmtId="0" fontId="40" fillId="0" borderId="17" xfId="0" applyNumberFormat="1" applyFont="1" applyFill="1" applyBorder="1" applyAlignment="1" applyProtection="1">
      <alignment horizontal="center" vertical="center"/>
      <protection locked="0"/>
    </xf>
    <xf numFmtId="0" fontId="40" fillId="0" borderId="0" xfId="0" applyNumberFormat="1" applyFont="1" applyFill="1" applyBorder="1" applyAlignment="1" applyProtection="1">
      <alignment horizontal="center" vertical="center"/>
      <protection locked="0"/>
    </xf>
    <xf numFmtId="0" fontId="40" fillId="0" borderId="56" xfId="0" applyNumberFormat="1" applyFont="1" applyFill="1" applyBorder="1" applyAlignment="1" applyProtection="1">
      <alignment horizontal="center" vertical="center"/>
      <protection locked="0"/>
    </xf>
    <xf numFmtId="0" fontId="38" fillId="0" borderId="0" xfId="0" applyNumberFormat="1" applyFont="1" applyFill="1" applyBorder="1" applyAlignment="1" applyProtection="1">
      <alignment horizontal="center" vertical="center"/>
      <protection locked="0"/>
    </xf>
    <xf numFmtId="0" fontId="38" fillId="0" borderId="22" xfId="0" applyNumberFormat="1" applyFont="1" applyFill="1" applyBorder="1" applyAlignment="1" applyProtection="1">
      <alignment horizontal="center" vertical="center"/>
      <protection locked="0"/>
    </xf>
    <xf numFmtId="0" fontId="39" fillId="0" borderId="14" xfId="0" applyNumberFormat="1" applyFont="1" applyFill="1" applyBorder="1" applyAlignment="1" applyProtection="1">
      <alignment horizontal="center" vertical="center"/>
      <protection locked="0"/>
    </xf>
    <xf numFmtId="0" fontId="39" fillId="0" borderId="14" xfId="0" applyNumberFormat="1" applyFont="1" applyFill="1" applyBorder="1" applyAlignment="1" applyProtection="1">
      <alignment horizontal="center" vertical="center"/>
    </xf>
    <xf numFmtId="0" fontId="39" fillId="0" borderId="39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1" fillId="0" borderId="6" xfId="0" applyNumberFormat="1" applyFont="1" applyFill="1" applyBorder="1" applyAlignment="1" applyProtection="1">
      <alignment horizontal="right" vertical="center" shrinkToFit="1"/>
    </xf>
    <xf numFmtId="0" fontId="11" fillId="0" borderId="32" xfId="0" applyNumberFormat="1" applyFont="1" applyFill="1" applyBorder="1" applyAlignment="1" applyProtection="1">
      <alignment horizontal="right" vertical="center" shrinkToFit="1"/>
    </xf>
    <xf numFmtId="0" fontId="7" fillId="0" borderId="14" xfId="0" applyNumberFormat="1" applyFont="1" applyFill="1" applyBorder="1" applyAlignment="1" applyProtection="1">
      <alignment horizontal="center" vertical="center"/>
    </xf>
    <xf numFmtId="0" fontId="5" fillId="0" borderId="14" xfId="0" applyNumberFormat="1" applyFont="1" applyFill="1" applyBorder="1" applyAlignment="1" applyProtection="1">
      <alignment horizontal="center" vertical="center"/>
    </xf>
    <xf numFmtId="0" fontId="28" fillId="0" borderId="2" xfId="0" applyNumberFormat="1" applyFont="1" applyFill="1" applyBorder="1" applyAlignment="1" applyProtection="1">
      <alignment horizontal="center" vertical="center"/>
    </xf>
    <xf numFmtId="0" fontId="16" fillId="0" borderId="32" xfId="0" applyNumberFormat="1" applyFont="1" applyFill="1" applyBorder="1" applyAlignment="1" applyProtection="1">
      <alignment horizontal="center" vertical="center"/>
    </xf>
    <xf numFmtId="0" fontId="16" fillId="0" borderId="14" xfId="0" applyNumberFormat="1" applyFont="1" applyFill="1" applyBorder="1" applyAlignment="1" applyProtection="1">
      <alignment horizontal="center" vertical="center"/>
    </xf>
    <xf numFmtId="0" fontId="16" fillId="0" borderId="4" xfId="0" applyNumberFormat="1" applyFont="1" applyFill="1" applyBorder="1" applyAlignment="1" applyProtection="1">
      <alignment horizontal="center" vertical="center" wrapText="1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0" fontId="16" fillId="0" borderId="45" xfId="0" applyNumberFormat="1" applyFont="1" applyFill="1" applyBorder="1" applyAlignment="1" applyProtection="1">
      <alignment horizontal="center" vertical="center" wrapText="1"/>
    </xf>
    <xf numFmtId="0" fontId="16" fillId="0" borderId="6" xfId="0" applyNumberFormat="1" applyFont="1" applyFill="1" applyBorder="1" applyAlignment="1" applyProtection="1">
      <alignment horizontal="center" vertical="center" wrapText="1"/>
    </xf>
    <xf numFmtId="0" fontId="27" fillId="0" borderId="14" xfId="0" applyNumberFormat="1" applyFont="1" applyFill="1" applyBorder="1" applyAlignment="1" applyProtection="1">
      <alignment horizontal="center" vertical="center"/>
    </xf>
    <xf numFmtId="0" fontId="16" fillId="0" borderId="4" xfId="0" applyNumberFormat="1" applyFont="1" applyFill="1" applyBorder="1" applyAlignment="1" applyProtection="1">
      <alignment horizontal="center" vertical="center"/>
    </xf>
    <xf numFmtId="0" fontId="16" fillId="0" borderId="1" xfId="0" applyNumberFormat="1" applyFont="1" applyFill="1" applyBorder="1" applyAlignment="1" applyProtection="1">
      <alignment horizontal="center" vertical="center"/>
    </xf>
    <xf numFmtId="0" fontId="16" fillId="0" borderId="45" xfId="0" applyNumberFormat="1" applyFont="1" applyFill="1" applyBorder="1" applyAlignment="1" applyProtection="1">
      <alignment horizontal="center" vertical="center"/>
    </xf>
    <xf numFmtId="0" fontId="16" fillId="0" borderId="6" xfId="0" applyNumberFormat="1" applyFont="1" applyFill="1" applyBorder="1" applyAlignment="1" applyProtection="1">
      <alignment horizontal="center" vertical="center"/>
    </xf>
    <xf numFmtId="0" fontId="16" fillId="0" borderId="1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center" vertical="center"/>
    </xf>
    <xf numFmtId="0" fontId="17" fillId="0" borderId="0" xfId="0" applyNumberFormat="1" applyFont="1" applyFill="1" applyBorder="1" applyAlignment="1" applyProtection="1">
      <alignment horizontal="center" vertical="center"/>
    </xf>
    <xf numFmtId="0" fontId="35" fillId="0" borderId="0" xfId="0" applyNumberFormat="1" applyFont="1" applyFill="1" applyBorder="1" applyAlignment="1" applyProtection="1">
      <alignment horizontal="center" vertical="center"/>
    </xf>
    <xf numFmtId="0" fontId="12" fillId="0" borderId="73" xfId="0" applyNumberFormat="1" applyFont="1" applyFill="1" applyBorder="1" applyAlignment="1" applyProtection="1">
      <alignment horizontal="center" vertical="center"/>
    </xf>
    <xf numFmtId="0" fontId="12" fillId="0" borderId="74" xfId="0" applyNumberFormat="1" applyFont="1" applyFill="1" applyBorder="1" applyAlignment="1" applyProtection="1">
      <alignment horizontal="center" vertical="center"/>
    </xf>
    <xf numFmtId="0" fontId="19" fillId="0" borderId="74" xfId="0" applyNumberFormat="1" applyFont="1" applyFill="1" applyBorder="1" applyAlignment="1" applyProtection="1">
      <alignment horizontal="center" vertical="center"/>
    </xf>
    <xf numFmtId="0" fontId="19" fillId="0" borderId="75" xfId="0" applyNumberFormat="1" applyFont="1" applyFill="1" applyBorder="1" applyAlignment="1" applyProtection="1">
      <alignment horizontal="center" vertical="center"/>
    </xf>
    <xf numFmtId="0" fontId="19" fillId="0" borderId="73" xfId="0" applyNumberFormat="1" applyFont="1" applyFill="1" applyBorder="1" applyAlignment="1" applyProtection="1">
      <alignment horizontal="left" vertical="center"/>
    </xf>
    <xf numFmtId="0" fontId="19" fillId="0" borderId="74" xfId="0" applyNumberFormat="1" applyFont="1" applyFill="1" applyBorder="1" applyAlignment="1" applyProtection="1">
      <alignment horizontal="left" vertical="center"/>
    </xf>
    <xf numFmtId="0" fontId="19" fillId="0" borderId="75" xfId="0" applyNumberFormat="1" applyFont="1" applyFill="1" applyBorder="1" applyAlignment="1" applyProtection="1">
      <alignment horizontal="left" vertical="center"/>
    </xf>
    <xf numFmtId="0" fontId="34" fillId="0" borderId="45" xfId="0" applyNumberFormat="1" applyFont="1" applyFill="1" applyBorder="1" applyAlignment="1" applyProtection="1">
      <alignment horizontal="center" vertical="center"/>
    </xf>
    <xf numFmtId="0" fontId="34" fillId="0" borderId="6" xfId="0" applyNumberFormat="1" applyFont="1" applyFill="1" applyBorder="1" applyAlignment="1" applyProtection="1">
      <alignment horizontal="center" vertical="center"/>
    </xf>
    <xf numFmtId="0" fontId="0" fillId="0" borderId="13" xfId="0" applyNumberFormat="1" applyFont="1" applyFill="1" applyBorder="1" applyAlignment="1" applyProtection="1">
      <alignment horizontal="center" vertical="center"/>
    </xf>
    <xf numFmtId="0" fontId="0" fillId="0" borderId="14" xfId="0" applyNumberFormat="1" applyFont="1" applyFill="1" applyBorder="1" applyAlignment="1" applyProtection="1">
      <alignment horizontal="center" vertical="center"/>
    </xf>
    <xf numFmtId="0" fontId="19" fillId="0" borderId="14" xfId="0" applyNumberFormat="1" applyFont="1" applyFill="1" applyBorder="1" applyAlignment="1" applyProtection="1">
      <alignment horizontal="center" vertical="center"/>
    </xf>
    <xf numFmtId="0" fontId="19" fillId="0" borderId="15" xfId="0" applyNumberFormat="1" applyFont="1" applyFill="1" applyBorder="1" applyAlignment="1" applyProtection="1">
      <alignment horizontal="center" vertical="center"/>
    </xf>
    <xf numFmtId="0" fontId="19" fillId="0" borderId="13" xfId="0" applyNumberFormat="1" applyFont="1" applyFill="1" applyBorder="1" applyAlignment="1" applyProtection="1">
      <alignment horizontal="center" vertical="center"/>
    </xf>
    <xf numFmtId="0" fontId="32" fillId="0" borderId="14" xfId="0" applyNumberFormat="1" applyFont="1" applyFill="1" applyBorder="1" applyAlignment="1" applyProtection="1">
      <alignment horizontal="center" vertical="center"/>
    </xf>
    <xf numFmtId="0" fontId="32" fillId="0" borderId="15" xfId="0" applyNumberFormat="1" applyFont="1" applyFill="1" applyBorder="1" applyAlignment="1" applyProtection="1">
      <alignment horizontal="center" vertical="center"/>
    </xf>
    <xf numFmtId="0" fontId="12" fillId="0" borderId="36" xfId="0" applyNumberFormat="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0" fontId="12" fillId="0" borderId="2" xfId="0" applyNumberFormat="1" applyFont="1" applyFill="1" applyBorder="1" applyAlignment="1" applyProtection="1">
      <alignment horizontal="center" vertical="center"/>
    </xf>
    <xf numFmtId="0" fontId="19" fillId="0" borderId="2" xfId="0" applyNumberFormat="1" applyFont="1" applyFill="1" applyBorder="1" applyAlignment="1" applyProtection="1">
      <alignment horizontal="center" vertical="center"/>
    </xf>
    <xf numFmtId="0" fontId="19" fillId="0" borderId="31" xfId="0" applyNumberFormat="1" applyFont="1" applyFill="1" applyBorder="1" applyAlignment="1" applyProtection="1">
      <alignment horizontal="center" vertical="center"/>
    </xf>
    <xf numFmtId="0" fontId="19" fillId="0" borderId="6" xfId="0" applyNumberFormat="1" applyFont="1" applyFill="1" applyBorder="1" applyAlignment="1" applyProtection="1">
      <alignment horizontal="center" vertical="center"/>
    </xf>
    <xf numFmtId="0" fontId="19" fillId="0" borderId="32" xfId="0" applyNumberFormat="1" applyFont="1" applyFill="1" applyBorder="1" applyAlignment="1" applyProtection="1">
      <alignment horizontal="center" vertical="center"/>
    </xf>
    <xf numFmtId="0" fontId="17" fillId="0" borderId="45" xfId="0" applyNumberFormat="1" applyFont="1" applyFill="1" applyBorder="1" applyAlignment="1" applyProtection="1">
      <alignment horizontal="center" vertical="center"/>
    </xf>
    <xf numFmtId="0" fontId="17" fillId="0" borderId="6" xfId="0" applyNumberFormat="1" applyFont="1" applyFill="1" applyBorder="1" applyAlignment="1" applyProtection="1">
      <alignment horizontal="center" vertical="center"/>
    </xf>
    <xf numFmtId="0" fontId="17" fillId="0" borderId="32" xfId="0" applyNumberFormat="1" applyFont="1" applyFill="1" applyBorder="1" applyAlignment="1" applyProtection="1">
      <alignment horizontal="center" vertical="center"/>
    </xf>
    <xf numFmtId="0" fontId="24" fillId="0" borderId="45" xfId="0" applyNumberFormat="1" applyFont="1" applyFill="1" applyBorder="1" applyAlignment="1" applyProtection="1">
      <alignment horizontal="center" vertical="center"/>
    </xf>
    <xf numFmtId="0" fontId="24" fillId="0" borderId="6" xfId="0" applyNumberFormat="1" applyFont="1" applyFill="1" applyBorder="1" applyAlignment="1" applyProtection="1">
      <alignment horizontal="center" vertical="center"/>
    </xf>
    <xf numFmtId="0" fontId="24" fillId="0" borderId="32" xfId="0" applyNumberFormat="1" applyFont="1" applyFill="1" applyBorder="1" applyAlignment="1" applyProtection="1">
      <alignment horizontal="center" vertical="center"/>
    </xf>
    <xf numFmtId="0" fontId="19" fillId="0" borderId="45" xfId="0" applyNumberFormat="1" applyFont="1" applyFill="1" applyBorder="1" applyAlignment="1" applyProtection="1">
      <alignment horizontal="center" vertical="center"/>
    </xf>
    <xf numFmtId="0" fontId="19" fillId="0" borderId="3" xfId="0" applyNumberFormat="1" applyFont="1" applyFill="1" applyBorder="1" applyAlignment="1" applyProtection="1">
      <alignment horizontal="center" vertical="center"/>
    </xf>
    <xf numFmtId="0" fontId="19" fillId="0" borderId="37" xfId="0" applyNumberFormat="1" applyFont="1" applyFill="1" applyBorder="1" applyAlignment="1" applyProtection="1">
      <alignment horizontal="center" vertical="center"/>
    </xf>
    <xf numFmtId="0" fontId="19" fillId="0" borderId="24" xfId="0" applyNumberFormat="1" applyFont="1" applyFill="1" applyBorder="1" applyAlignment="1" applyProtection="1">
      <alignment horizontal="center" vertical="center"/>
    </xf>
    <xf numFmtId="0" fontId="19" fillId="0" borderId="38" xfId="0" applyNumberFormat="1" applyFont="1" applyFill="1" applyBorder="1" applyAlignment="1" applyProtection="1">
      <alignment horizontal="center" vertical="center"/>
    </xf>
    <xf numFmtId="0" fontId="17" fillId="0" borderId="23" xfId="0" applyNumberFormat="1" applyFont="1" applyFill="1" applyBorder="1" applyAlignment="1" applyProtection="1">
      <alignment horizontal="center" vertical="center"/>
    </xf>
    <xf numFmtId="0" fontId="17" fillId="0" borderId="24" xfId="0" applyNumberFormat="1" applyFont="1" applyFill="1" applyBorder="1" applyAlignment="1" applyProtection="1">
      <alignment horizontal="center" vertical="center"/>
    </xf>
    <xf numFmtId="0" fontId="17" fillId="0" borderId="38" xfId="0" applyNumberFormat="1" applyFont="1" applyFill="1" applyBorder="1" applyAlignment="1" applyProtection="1">
      <alignment horizontal="center" vertical="center"/>
    </xf>
    <xf numFmtId="0" fontId="24" fillId="0" borderId="23" xfId="0" applyNumberFormat="1" applyFont="1" applyFill="1" applyBorder="1" applyAlignment="1" applyProtection="1">
      <alignment horizontal="center" vertical="center"/>
    </xf>
    <xf numFmtId="0" fontId="24" fillId="0" borderId="24" xfId="0" applyNumberFormat="1" applyFont="1" applyFill="1" applyBorder="1" applyAlignment="1" applyProtection="1">
      <alignment horizontal="center" vertical="center"/>
    </xf>
    <xf numFmtId="0" fontId="24" fillId="0" borderId="38" xfId="0" applyNumberFormat="1" applyFont="1" applyFill="1" applyBorder="1" applyAlignment="1" applyProtection="1">
      <alignment horizontal="center" vertical="center"/>
    </xf>
    <xf numFmtId="0" fontId="19" fillId="0" borderId="23" xfId="0" applyNumberFormat="1" applyFont="1" applyFill="1" applyBorder="1" applyAlignment="1" applyProtection="1">
      <alignment horizontal="center" vertical="center"/>
    </xf>
    <xf numFmtId="0" fontId="19" fillId="0" borderId="25" xfId="0" applyNumberFormat="1" applyFont="1" applyFill="1" applyBorder="1" applyAlignment="1" applyProtection="1">
      <alignment horizontal="center" vertical="center"/>
    </xf>
    <xf numFmtId="0" fontId="19" fillId="0" borderId="7" xfId="0" applyNumberFormat="1" applyFont="1" applyFill="1" applyBorder="1" applyAlignment="1" applyProtection="1">
      <alignment horizontal="center" vertical="center"/>
    </xf>
    <xf numFmtId="0" fontId="19" fillId="0" borderId="8" xfId="0" applyNumberFormat="1" applyFont="1" applyFill="1" applyBorder="1" applyAlignment="1" applyProtection="1">
      <alignment horizontal="center" vertical="center"/>
    </xf>
    <xf numFmtId="0" fontId="19" fillId="0" borderId="9" xfId="0" applyNumberFormat="1" applyFont="1" applyFill="1" applyBorder="1" applyAlignment="1" applyProtection="1">
      <alignment horizontal="center" vertical="center"/>
    </xf>
    <xf numFmtId="0" fontId="19" fillId="0" borderId="76" xfId="0" applyNumberFormat="1" applyFont="1" applyFill="1" applyBorder="1" applyAlignment="1" applyProtection="1">
      <alignment horizontal="center" vertical="center" wrapText="1"/>
    </xf>
    <xf numFmtId="0" fontId="19" fillId="0" borderId="22" xfId="0" applyNumberFormat="1" applyFont="1" applyFill="1" applyBorder="1" applyAlignment="1" applyProtection="1">
      <alignment horizontal="center" vertical="center" wrapText="1"/>
    </xf>
    <xf numFmtId="0" fontId="19" fillId="0" borderId="73" xfId="0" applyNumberFormat="1" applyFont="1" applyFill="1" applyBorder="1" applyAlignment="1" applyProtection="1">
      <alignment horizontal="center" vertical="center" wrapText="1"/>
    </xf>
    <xf numFmtId="0" fontId="19" fillId="0" borderId="74" xfId="0" applyNumberFormat="1" applyFont="1" applyFill="1" applyBorder="1" applyAlignment="1" applyProtection="1">
      <alignment horizontal="center" vertical="center" wrapText="1"/>
    </xf>
    <xf numFmtId="0" fontId="19" fillId="0" borderId="75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56" xfId="0" applyNumberFormat="1" applyFont="1" applyFill="1" applyBorder="1" applyAlignment="1" applyProtection="1">
      <alignment horizontal="center" vertical="center" wrapText="1"/>
    </xf>
    <xf numFmtId="0" fontId="19" fillId="0" borderId="45" xfId="0" applyNumberFormat="1" applyFont="1" applyFill="1" applyBorder="1" applyAlignment="1" applyProtection="1">
      <alignment horizontal="center" vertical="center" wrapText="1"/>
    </xf>
    <xf numFmtId="0" fontId="19" fillId="0" borderId="6" xfId="0" applyNumberFormat="1" applyFont="1" applyFill="1" applyBorder="1" applyAlignment="1" applyProtection="1">
      <alignment horizontal="center" vertical="center" wrapText="1"/>
    </xf>
    <xf numFmtId="0" fontId="19" fillId="0" borderId="32" xfId="0" applyNumberFormat="1" applyFont="1" applyFill="1" applyBorder="1" applyAlignment="1" applyProtection="1">
      <alignment horizontal="center" vertical="center" wrapText="1"/>
    </xf>
    <xf numFmtId="0" fontId="19" fillId="0" borderId="73" xfId="0" applyNumberFormat="1" applyFont="1" applyFill="1" applyBorder="1" applyAlignment="1" applyProtection="1">
      <alignment horizontal="center" vertical="center"/>
    </xf>
    <xf numFmtId="0" fontId="19" fillId="0" borderId="17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56" xfId="0" applyNumberFormat="1" applyFont="1" applyFill="1" applyBorder="1" applyAlignment="1" applyProtection="1">
      <alignment horizontal="center" vertical="center"/>
    </xf>
    <xf numFmtId="0" fontId="34" fillId="0" borderId="73" xfId="0" applyNumberFormat="1" applyFont="1" applyFill="1" applyBorder="1" applyAlignment="1" applyProtection="1">
      <alignment horizontal="center" vertical="center"/>
    </xf>
    <xf numFmtId="0" fontId="34" fillId="0" borderId="74" xfId="0" applyNumberFormat="1" applyFont="1" applyFill="1" applyBorder="1" applyAlignment="1" applyProtection="1">
      <alignment horizontal="center" vertical="center"/>
    </xf>
    <xf numFmtId="0" fontId="34" fillId="0" borderId="17" xfId="0" applyNumberFormat="1" applyFont="1" applyFill="1" applyBorder="1" applyAlignment="1" applyProtection="1">
      <alignment horizontal="center" vertical="center"/>
    </xf>
    <xf numFmtId="0" fontId="34" fillId="0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/>
    </xf>
    <xf numFmtId="0" fontId="12" fillId="0" borderId="56" xfId="0" applyNumberFormat="1" applyFont="1" applyFill="1" applyBorder="1" applyAlignment="1" applyProtection="1">
      <alignment horizontal="center"/>
    </xf>
    <xf numFmtId="0" fontId="12" fillId="0" borderId="6" xfId="0" applyNumberFormat="1" applyFont="1" applyFill="1" applyBorder="1" applyAlignment="1" applyProtection="1">
      <alignment horizontal="center"/>
    </xf>
    <xf numFmtId="0" fontId="12" fillId="0" borderId="32" xfId="0" applyNumberFormat="1" applyFont="1" applyFill="1" applyBorder="1" applyAlignment="1" applyProtection="1">
      <alignment horizontal="center"/>
    </xf>
    <xf numFmtId="0" fontId="24" fillId="0" borderId="17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center" vertical="center"/>
    </xf>
    <xf numFmtId="0" fontId="24" fillId="0" borderId="73" xfId="0" applyNumberFormat="1" applyFont="1" applyFill="1" applyBorder="1" applyAlignment="1" applyProtection="1">
      <alignment horizontal="center" vertical="center" wrapText="1"/>
    </xf>
    <xf numFmtId="0" fontId="24" fillId="0" borderId="74" xfId="0" applyNumberFormat="1" applyFont="1" applyFill="1" applyBorder="1" applyAlignment="1" applyProtection="1">
      <alignment horizontal="center" vertical="center" wrapText="1"/>
    </xf>
    <xf numFmtId="0" fontId="24" fillId="0" borderId="17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4" fillId="0" borderId="45" xfId="0" applyNumberFormat="1" applyFont="1" applyFill="1" applyBorder="1" applyAlignment="1" applyProtection="1">
      <alignment horizontal="center" vertical="center" wrapText="1"/>
    </xf>
    <xf numFmtId="0" fontId="24" fillId="0" borderId="6" xfId="0" applyNumberFormat="1" applyFont="1" applyFill="1" applyBorder="1" applyAlignment="1" applyProtection="1">
      <alignment horizontal="center" vertical="center" wrapText="1"/>
    </xf>
    <xf numFmtId="0" fontId="17" fillId="0" borderId="4" xfId="0" applyNumberFormat="1" applyFont="1" applyFill="1" applyBorder="1" applyAlignment="1" applyProtection="1">
      <alignment horizontal="center" vertical="center"/>
    </xf>
    <xf numFmtId="0" fontId="17" fillId="0" borderId="1" xfId="0" applyNumberFormat="1" applyFont="1" applyFill="1" applyBorder="1" applyAlignment="1" applyProtection="1">
      <alignment horizontal="center" vertical="center"/>
    </xf>
    <xf numFmtId="0" fontId="17" fillId="0" borderId="2" xfId="0" applyNumberFormat="1" applyFont="1" applyFill="1" applyBorder="1" applyAlignment="1" applyProtection="1">
      <alignment horizontal="center" vertical="center"/>
    </xf>
    <xf numFmtId="0" fontId="17" fillId="0" borderId="17" xfId="0" applyNumberFormat="1" applyFont="1" applyFill="1" applyBorder="1" applyAlignment="1" applyProtection="1">
      <alignment horizontal="center" vertical="center"/>
    </xf>
    <xf numFmtId="0" fontId="17" fillId="0" borderId="56" xfId="0" applyNumberFormat="1" applyFont="1" applyFill="1" applyBorder="1" applyAlignment="1" applyProtection="1">
      <alignment horizontal="center" vertical="center"/>
    </xf>
    <xf numFmtId="0" fontId="33" fillId="0" borderId="4" xfId="0" applyNumberFormat="1" applyFont="1" applyFill="1" applyBorder="1" applyAlignment="1" applyProtection="1">
      <alignment horizontal="center" vertical="center"/>
    </xf>
    <xf numFmtId="0" fontId="33" fillId="0" borderId="1" xfId="0" applyNumberFormat="1" applyFont="1" applyFill="1" applyBorder="1" applyAlignment="1" applyProtection="1">
      <alignment horizontal="center" vertical="center"/>
    </xf>
    <xf numFmtId="0" fontId="33" fillId="0" borderId="2" xfId="0" applyNumberFormat="1" applyFont="1" applyFill="1" applyBorder="1" applyAlignment="1" applyProtection="1">
      <alignment horizontal="center" vertical="center"/>
    </xf>
    <xf numFmtId="0" fontId="33" fillId="0" borderId="17" xfId="0" applyNumberFormat="1" applyFont="1" applyFill="1" applyBorder="1" applyAlignment="1" applyProtection="1">
      <alignment horizontal="center" vertical="center"/>
    </xf>
    <xf numFmtId="0" fontId="33" fillId="0" borderId="0" xfId="0" applyNumberFormat="1" applyFont="1" applyFill="1" applyBorder="1" applyAlignment="1" applyProtection="1">
      <alignment horizontal="center" vertical="center"/>
    </xf>
    <xf numFmtId="0" fontId="33" fillId="0" borderId="56" xfId="0" applyNumberFormat="1" applyFont="1" applyFill="1" applyBorder="1" applyAlignment="1" applyProtection="1">
      <alignment horizontal="center" vertical="center"/>
    </xf>
    <xf numFmtId="0" fontId="33" fillId="0" borderId="45" xfId="0" applyNumberFormat="1" applyFont="1" applyFill="1" applyBorder="1" applyAlignment="1" applyProtection="1">
      <alignment horizontal="center" vertical="center"/>
    </xf>
    <xf numFmtId="0" fontId="33" fillId="0" borderId="6" xfId="0" applyNumberFormat="1" applyFont="1" applyFill="1" applyBorder="1" applyAlignment="1" applyProtection="1">
      <alignment horizontal="center" vertical="center"/>
    </xf>
    <xf numFmtId="0" fontId="33" fillId="0" borderId="32" xfId="0" applyNumberFormat="1" applyFont="1" applyFill="1" applyBorder="1" applyAlignment="1" applyProtection="1">
      <alignment horizontal="center" vertical="center"/>
    </xf>
    <xf numFmtId="0" fontId="19" fillId="0" borderId="77" xfId="0" applyNumberFormat="1" applyFont="1" applyFill="1" applyBorder="1" applyAlignment="1" applyProtection="1">
      <alignment horizontal="center" vertical="center" wrapText="1"/>
    </xf>
    <xf numFmtId="0" fontId="19" fillId="0" borderId="78" xfId="0" applyNumberFormat="1" applyFont="1" applyFill="1" applyBorder="1" applyAlignment="1" applyProtection="1">
      <alignment horizontal="center" vertical="center"/>
    </xf>
    <xf numFmtId="0" fontId="19" fillId="0" borderId="1" xfId="0" applyNumberFormat="1" applyFont="1" applyFill="1" applyBorder="1" applyAlignment="1" applyProtection="1">
      <alignment horizontal="center" vertical="center" wrapText="1"/>
    </xf>
    <xf numFmtId="0" fontId="32" fillId="0" borderId="17" xfId="0" applyNumberFormat="1" applyFont="1" applyFill="1" applyBorder="1" applyAlignment="1" applyProtection="1">
      <alignment horizontal="center" vertical="center"/>
    </xf>
    <xf numFmtId="0" fontId="32" fillId="0" borderId="0" xfId="0" applyNumberFormat="1" applyFont="1" applyFill="1" applyBorder="1" applyAlignment="1" applyProtection="1">
      <alignment horizontal="center" vertical="center"/>
    </xf>
    <xf numFmtId="0" fontId="32" fillId="0" borderId="56" xfId="0" applyNumberFormat="1" applyFont="1" applyFill="1" applyBorder="1" applyAlignment="1" applyProtection="1">
      <alignment horizontal="center" vertical="center"/>
    </xf>
    <xf numFmtId="0" fontId="32" fillId="0" borderId="45" xfId="0" applyNumberFormat="1" applyFont="1" applyFill="1" applyBorder="1" applyAlignment="1" applyProtection="1">
      <alignment horizontal="center" vertical="center"/>
    </xf>
    <xf numFmtId="0" fontId="32" fillId="0" borderId="6" xfId="0" applyNumberFormat="1" applyFont="1" applyFill="1" applyBorder="1" applyAlignment="1" applyProtection="1">
      <alignment horizontal="center" vertical="center"/>
    </xf>
    <xf numFmtId="0" fontId="32" fillId="0" borderId="32" xfId="0" applyNumberFormat="1" applyFont="1" applyFill="1" applyBorder="1" applyAlignment="1" applyProtection="1">
      <alignment horizontal="center" vertical="center"/>
    </xf>
    <xf numFmtId="0" fontId="31" fillId="0" borderId="4" xfId="0" applyNumberFormat="1" applyFont="1" applyFill="1" applyBorder="1" applyAlignment="1" applyProtection="1">
      <alignment horizontal="center" vertical="center"/>
    </xf>
    <xf numFmtId="0" fontId="31" fillId="0" borderId="1" xfId="0" applyNumberFormat="1" applyFont="1" applyFill="1" applyBorder="1" applyAlignment="1" applyProtection="1">
      <alignment horizontal="center" vertical="center"/>
    </xf>
    <xf numFmtId="0" fontId="31" fillId="0" borderId="2" xfId="0" applyNumberFormat="1" applyFont="1" applyFill="1" applyBorder="1" applyAlignment="1" applyProtection="1">
      <alignment horizontal="center" vertical="center"/>
    </xf>
    <xf numFmtId="0" fontId="31" fillId="0" borderId="45" xfId="0" applyNumberFormat="1" applyFont="1" applyFill="1" applyBorder="1" applyAlignment="1" applyProtection="1">
      <alignment horizontal="center" vertical="center"/>
    </xf>
    <xf numFmtId="0" fontId="31" fillId="0" borderId="6" xfId="0" applyNumberFormat="1" applyFont="1" applyFill="1" applyBorder="1" applyAlignment="1" applyProtection="1">
      <alignment horizontal="center" vertical="center"/>
    </xf>
    <xf numFmtId="0" fontId="31" fillId="0" borderId="32" xfId="0" applyNumberFormat="1" applyFont="1" applyFill="1" applyBorder="1" applyAlignment="1" applyProtection="1">
      <alignment horizontal="center" vertical="center"/>
    </xf>
    <xf numFmtId="0" fontId="19" fillId="0" borderId="24" xfId="0" applyNumberFormat="1" applyFont="1" applyFill="1" applyBorder="1" applyAlignment="1" applyProtection="1">
      <alignment horizontal="center" vertical="center" wrapText="1"/>
    </xf>
    <xf numFmtId="0" fontId="31" fillId="0" borderId="23" xfId="0" applyNumberFormat="1" applyFont="1" applyFill="1" applyBorder="1" applyAlignment="1" applyProtection="1">
      <alignment horizontal="center" vertical="center"/>
    </xf>
    <xf numFmtId="0" fontId="31" fillId="0" borderId="24" xfId="0" applyNumberFormat="1" applyFont="1" applyFill="1" applyBorder="1" applyAlignment="1" applyProtection="1">
      <alignment horizontal="center" vertical="center"/>
    </xf>
    <xf numFmtId="0" fontId="31" fillId="0" borderId="38" xfId="0" applyNumberFormat="1" applyFont="1" applyFill="1" applyBorder="1" applyAlignment="1" applyProtection="1">
      <alignment horizontal="center" vertical="center"/>
    </xf>
    <xf numFmtId="0" fontId="29" fillId="0" borderId="4" xfId="0" applyNumberFormat="1" applyFont="1" applyFill="1" applyBorder="1" applyAlignment="1" applyProtection="1">
      <alignment horizontal="center" vertical="center"/>
    </xf>
    <xf numFmtId="0" fontId="29" fillId="0" borderId="1" xfId="0" applyNumberFormat="1" applyFont="1" applyFill="1" applyBorder="1" applyAlignment="1" applyProtection="1">
      <alignment horizontal="center" vertical="center"/>
    </xf>
    <xf numFmtId="0" fontId="29" fillId="0" borderId="2" xfId="0" applyNumberFormat="1" applyFont="1" applyFill="1" applyBorder="1" applyAlignment="1" applyProtection="1">
      <alignment horizontal="center" vertical="center"/>
    </xf>
    <xf numFmtId="0" fontId="29" fillId="0" borderId="45" xfId="0" applyNumberFormat="1" applyFont="1" applyFill="1" applyBorder="1" applyAlignment="1" applyProtection="1">
      <alignment horizontal="center" vertical="center"/>
    </xf>
    <xf numFmtId="0" fontId="29" fillId="0" borderId="6" xfId="0" applyNumberFormat="1" applyFont="1" applyFill="1" applyBorder="1" applyAlignment="1" applyProtection="1">
      <alignment horizontal="center" vertical="center"/>
    </xf>
    <xf numFmtId="0" fontId="29" fillId="0" borderId="32" xfId="0" applyNumberFormat="1" applyFont="1" applyFill="1" applyBorder="1" applyAlignment="1" applyProtection="1">
      <alignment horizontal="center" vertical="center"/>
    </xf>
    <xf numFmtId="0" fontId="29" fillId="0" borderId="5" xfId="0" applyNumberFormat="1" applyFont="1" applyFill="1" applyBorder="1" applyAlignment="1" applyProtection="1">
      <alignment horizontal="center" vertical="center"/>
    </xf>
    <xf numFmtId="0" fontId="29" fillId="0" borderId="3" xfId="0" applyNumberFormat="1" applyFont="1" applyFill="1" applyBorder="1" applyAlignment="1" applyProtection="1">
      <alignment horizontal="center" vertical="center"/>
    </xf>
    <xf numFmtId="0" fontId="17" fillId="0" borderId="4" xfId="0" applyNumberFormat="1" applyFont="1" applyFill="1" applyBorder="1" applyAlignment="1" applyProtection="1">
      <alignment horizontal="center" vertical="center" wrapText="1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0" fontId="17" fillId="0" borderId="45" xfId="0" applyNumberFormat="1" applyFont="1" applyFill="1" applyBorder="1" applyAlignment="1" applyProtection="1">
      <alignment horizontal="center" vertical="center" wrapText="1"/>
    </xf>
    <xf numFmtId="0" fontId="17" fillId="0" borderId="6" xfId="0" applyNumberFormat="1" applyFont="1" applyFill="1" applyBorder="1" applyAlignment="1" applyProtection="1">
      <alignment horizontal="center" vertical="center" wrapText="1"/>
    </xf>
    <xf numFmtId="0" fontId="17" fillId="0" borderId="32" xfId="0" applyNumberFormat="1" applyFont="1" applyFill="1" applyBorder="1" applyAlignment="1" applyProtection="1">
      <alignment horizontal="center" vertical="center" wrapText="1"/>
    </xf>
    <xf numFmtId="0" fontId="20" fillId="0" borderId="4" xfId="0" applyNumberFormat="1" applyFont="1" applyFill="1" applyBorder="1" applyAlignment="1" applyProtection="1">
      <alignment horizontal="center" vertical="center"/>
    </xf>
    <xf numFmtId="0" fontId="20" fillId="0" borderId="1" xfId="0" applyNumberFormat="1" applyFont="1" applyFill="1" applyBorder="1" applyAlignment="1" applyProtection="1">
      <alignment horizontal="center" vertical="center"/>
    </xf>
    <xf numFmtId="0" fontId="20" fillId="0" borderId="2" xfId="0" applyNumberFormat="1" applyFont="1" applyFill="1" applyBorder="1" applyAlignment="1" applyProtection="1">
      <alignment horizontal="center" vertical="center"/>
    </xf>
    <xf numFmtId="0" fontId="20" fillId="0" borderId="45" xfId="0" applyNumberFormat="1" applyFont="1" applyFill="1" applyBorder="1" applyAlignment="1" applyProtection="1">
      <alignment horizontal="center" vertical="center"/>
    </xf>
    <xf numFmtId="0" fontId="20" fillId="0" borderId="6" xfId="0" applyNumberFormat="1" applyFont="1" applyFill="1" applyBorder="1" applyAlignment="1" applyProtection="1">
      <alignment horizontal="center" vertical="center"/>
    </xf>
    <xf numFmtId="0" fontId="20" fillId="0" borderId="32" xfId="0" applyNumberFormat="1" applyFont="1" applyFill="1" applyBorder="1" applyAlignment="1" applyProtection="1">
      <alignment horizontal="center" vertical="center"/>
    </xf>
    <xf numFmtId="0" fontId="30" fillId="0" borderId="36" xfId="0" applyNumberFormat="1" applyFont="1" applyFill="1" applyBorder="1" applyAlignment="1" applyProtection="1">
      <alignment horizontal="center" vertical="center"/>
    </xf>
    <xf numFmtId="0" fontId="30" fillId="0" borderId="1" xfId="0" applyNumberFormat="1" applyFont="1" applyFill="1" applyBorder="1" applyAlignment="1" applyProtection="1">
      <alignment horizontal="center" vertical="center"/>
    </xf>
    <xf numFmtId="0" fontId="30" fillId="0" borderId="2" xfId="0" applyNumberFormat="1" applyFont="1" applyFill="1" applyBorder="1" applyAlignment="1" applyProtection="1">
      <alignment horizontal="center" vertical="center"/>
    </xf>
    <xf numFmtId="0" fontId="30" fillId="0" borderId="31" xfId="0" applyNumberFormat="1" applyFont="1" applyFill="1" applyBorder="1" applyAlignment="1" applyProtection="1">
      <alignment horizontal="center" vertical="center"/>
    </xf>
    <xf numFmtId="0" fontId="30" fillId="0" borderId="6" xfId="0" applyNumberFormat="1" applyFont="1" applyFill="1" applyBorder="1" applyAlignment="1" applyProtection="1">
      <alignment horizontal="center" vertical="center"/>
    </xf>
    <xf numFmtId="0" fontId="30" fillId="0" borderId="32" xfId="0" applyNumberFormat="1" applyFont="1" applyFill="1" applyBorder="1" applyAlignment="1" applyProtection="1">
      <alignment horizontal="center" vertical="center"/>
    </xf>
    <xf numFmtId="0" fontId="30" fillId="0" borderId="37" xfId="0" applyNumberFormat="1" applyFont="1" applyFill="1" applyBorder="1" applyAlignment="1" applyProtection="1">
      <alignment horizontal="center" vertical="center"/>
    </xf>
    <xf numFmtId="0" fontId="30" fillId="0" borderId="24" xfId="0" applyNumberFormat="1" applyFont="1" applyFill="1" applyBorder="1" applyAlignment="1" applyProtection="1">
      <alignment horizontal="center" vertical="center"/>
    </xf>
    <xf numFmtId="0" fontId="30" fillId="0" borderId="38" xfId="0" applyNumberFormat="1" applyFont="1" applyFill="1" applyBorder="1" applyAlignment="1" applyProtection="1">
      <alignment horizontal="center" vertical="center"/>
    </xf>
    <xf numFmtId="0" fontId="17" fillId="0" borderId="23" xfId="0" applyNumberFormat="1" applyFont="1" applyFill="1" applyBorder="1" applyAlignment="1" applyProtection="1">
      <alignment horizontal="center" vertical="center" wrapText="1"/>
    </xf>
    <xf numFmtId="0" fontId="17" fillId="0" borderId="24" xfId="0" applyNumberFormat="1" applyFont="1" applyFill="1" applyBorder="1" applyAlignment="1" applyProtection="1">
      <alignment horizontal="center" vertical="center" wrapText="1"/>
    </xf>
    <xf numFmtId="0" fontId="17" fillId="0" borderId="38" xfId="0" applyNumberFormat="1" applyFont="1" applyFill="1" applyBorder="1" applyAlignment="1" applyProtection="1">
      <alignment horizontal="center" vertical="center" wrapText="1"/>
    </xf>
    <xf numFmtId="0" fontId="29" fillId="0" borderId="23" xfId="0" applyNumberFormat="1" applyFont="1" applyFill="1" applyBorder="1" applyAlignment="1" applyProtection="1">
      <alignment horizontal="center" vertical="center"/>
    </xf>
    <xf numFmtId="0" fontId="29" fillId="0" borderId="24" xfId="0" applyNumberFormat="1" applyFont="1" applyFill="1" applyBorder="1" applyAlignment="1" applyProtection="1">
      <alignment horizontal="center" vertical="center"/>
    </xf>
    <xf numFmtId="0" fontId="29" fillId="0" borderId="38" xfId="0" applyNumberFormat="1" applyFont="1" applyFill="1" applyBorder="1" applyAlignment="1" applyProtection="1">
      <alignment horizontal="center" vertical="center"/>
    </xf>
    <xf numFmtId="0" fontId="20" fillId="0" borderId="23" xfId="0" applyNumberFormat="1" applyFont="1" applyFill="1" applyBorder="1" applyAlignment="1" applyProtection="1">
      <alignment horizontal="center" vertical="center"/>
    </xf>
    <xf numFmtId="0" fontId="20" fillId="0" borderId="24" xfId="0" applyNumberFormat="1" applyFont="1" applyFill="1" applyBorder="1" applyAlignment="1" applyProtection="1">
      <alignment horizontal="center" vertical="center"/>
    </xf>
    <xf numFmtId="0" fontId="20" fillId="0" borderId="38" xfId="0" applyNumberFormat="1" applyFont="1" applyFill="1" applyBorder="1" applyAlignment="1" applyProtection="1">
      <alignment horizontal="center" vertical="center"/>
    </xf>
    <xf numFmtId="0" fontId="29" fillId="0" borderId="25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15" fillId="3" borderId="33" xfId="1" applyNumberFormat="1" applyFont="1" applyFill="1" applyBorder="1" applyAlignment="1" applyProtection="1">
      <alignment horizontal="center" vertical="center" shrinkToFit="1"/>
    </xf>
    <xf numFmtId="0" fontId="15" fillId="3" borderId="34" xfId="1" applyNumberFormat="1" applyFont="1" applyFill="1" applyBorder="1" applyAlignment="1" applyProtection="1">
      <alignment horizontal="center" vertical="center" shrinkToFit="1"/>
    </xf>
    <xf numFmtId="0" fontId="15" fillId="3" borderId="79" xfId="1" applyNumberFormat="1" applyFont="1" applyFill="1" applyBorder="1" applyAlignment="1" applyProtection="1">
      <alignment horizontal="center" vertical="center" shrinkToFit="1"/>
    </xf>
    <xf numFmtId="0" fontId="15" fillId="3" borderId="51" xfId="1" applyNumberFormat="1" applyFont="1" applyFill="1" applyBorder="1" applyAlignment="1" applyProtection="1">
      <alignment horizontal="center" vertical="center" shrinkToFit="1"/>
    </xf>
    <xf numFmtId="0" fontId="15" fillId="0" borderId="57" xfId="1" applyNumberFormat="1" applyFont="1" applyFill="1" applyBorder="1" applyAlignment="1" applyProtection="1">
      <alignment horizontal="center" vertical="center" wrapText="1" shrinkToFit="1"/>
    </xf>
    <xf numFmtId="0" fontId="15" fillId="0" borderId="58" xfId="1" applyNumberFormat="1" applyFont="1" applyFill="1" applyBorder="1" applyAlignment="1" applyProtection="1">
      <alignment horizontal="center" vertical="center" wrapText="1" shrinkToFit="1"/>
    </xf>
    <xf numFmtId="0" fontId="15" fillId="0" borderId="59" xfId="1" applyNumberFormat="1" applyFont="1" applyFill="1" applyBorder="1" applyAlignment="1" applyProtection="1">
      <alignment horizontal="center" vertical="center" wrapText="1" shrinkToFit="1"/>
    </xf>
    <xf numFmtId="0" fontId="15" fillId="0" borderId="80" xfId="1" applyNumberFormat="1" applyFont="1" applyFill="1" applyBorder="1" applyAlignment="1" applyProtection="1">
      <alignment horizontal="left" vertical="top" shrinkToFit="1"/>
    </xf>
    <xf numFmtId="0" fontId="15" fillId="0" borderId="58" xfId="1" applyNumberFormat="1" applyFont="1" applyFill="1" applyBorder="1" applyAlignment="1" applyProtection="1">
      <alignment horizontal="left" vertical="top" shrinkToFit="1"/>
    </xf>
    <xf numFmtId="0" fontId="15" fillId="0" borderId="59" xfId="1" applyNumberFormat="1" applyFont="1" applyFill="1" applyBorder="1" applyAlignment="1" applyProtection="1">
      <alignment horizontal="left" vertical="top" shrinkToFit="1"/>
    </xf>
    <xf numFmtId="0" fontId="15" fillId="0" borderId="0" xfId="1" applyNumberFormat="1" applyFont="1" applyFill="1" applyBorder="1" applyAlignment="1" applyProtection="1">
      <alignment horizontal="center" vertical="center" shrinkToFit="1"/>
    </xf>
  </cellXfs>
  <cellStyles count="2">
    <cellStyle name="標準" xfId="0" builtinId="0"/>
    <cellStyle name="標準 2" xfId="1"/>
  </cellStyles>
  <dxfs count="2">
    <dxf>
      <fill>
        <patternFill patternType="solid">
          <fgColor indexed="65"/>
          <bgColor indexed="10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33</xdr:col>
      <xdr:colOff>123825</xdr:colOff>
      <xdr:row>29</xdr:row>
      <xdr:rowOff>47625</xdr:rowOff>
    </xdr:to>
    <xdr:sp macro="" textlink="">
      <xdr:nvSpPr>
        <xdr:cNvPr id="1025" name="Text Box 8">
          <a:extLst>
            <a:ext uri="{FF2B5EF4-FFF2-40B4-BE49-F238E27FC236}">
              <a16:creationId xmlns:a16="http://schemas.microsoft.com/office/drawing/2014/main" id="{291507AC-1E3F-44FD-A3A2-CE2057066420}"/>
            </a:ext>
          </a:extLst>
        </xdr:cNvPr>
        <xdr:cNvSpPr>
          <a:spLocks noChangeArrowheads="1"/>
        </xdr:cNvSpPr>
      </xdr:nvSpPr>
      <xdr:spPr bwMode="auto">
        <a:xfrm>
          <a:off x="8496300" y="5734050"/>
          <a:ext cx="1238250" cy="5810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※6冊をミニマム数として上限はなし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1冊：600円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33</xdr:col>
      <xdr:colOff>123825</xdr:colOff>
      <xdr:row>37</xdr:row>
      <xdr:rowOff>219075</xdr:rowOff>
    </xdr:to>
    <xdr:sp macro="" textlink="">
      <xdr:nvSpPr>
        <xdr:cNvPr id="1026" name="Text Box 9">
          <a:extLst>
            <a:ext uri="{FF2B5EF4-FFF2-40B4-BE49-F238E27FC236}">
              <a16:creationId xmlns:a16="http://schemas.microsoft.com/office/drawing/2014/main" id="{F7C25668-72DA-4F54-A7BD-6A2D3A4FDBED}"/>
            </a:ext>
          </a:extLst>
        </xdr:cNvPr>
        <xdr:cNvSpPr>
          <a:spLocks noChangeArrowheads="1"/>
        </xdr:cNvSpPr>
      </xdr:nvSpPr>
      <xdr:spPr bwMode="auto">
        <a:xfrm>
          <a:off x="8496300" y="7515225"/>
          <a:ext cx="1238250" cy="762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※キャプテンは背番号欄に、丸で囲んだ数字で記載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27" name="Text Box 18">
          <a:extLst>
            <a:ext uri="{FF2B5EF4-FFF2-40B4-BE49-F238E27FC236}">
              <a16:creationId xmlns:a16="http://schemas.microsoft.com/office/drawing/2014/main" id="{1F09E9EA-EEDD-43AE-B5F6-5837943A21E2}"/>
            </a:ext>
          </a:extLst>
        </xdr:cNvPr>
        <xdr:cNvSpPr>
          <a:spLocks noChangeArrowheads="1"/>
        </xdr:cNvSpPr>
      </xdr:nvSpPr>
      <xdr:spPr bwMode="auto">
        <a:xfrm>
          <a:off x="8963025" y="1181100"/>
          <a:ext cx="238125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028" name="Text Box 19">
          <a:extLst>
            <a:ext uri="{FF2B5EF4-FFF2-40B4-BE49-F238E27FC236}">
              <a16:creationId xmlns:a16="http://schemas.microsoft.com/office/drawing/2014/main" id="{78088D7D-AAFE-40E8-BB5B-2A72B7590291}"/>
            </a:ext>
          </a:extLst>
        </xdr:cNvPr>
        <xdr:cNvSpPr>
          <a:spLocks noChangeArrowheads="1"/>
        </xdr:cNvSpPr>
      </xdr:nvSpPr>
      <xdr:spPr bwMode="auto">
        <a:xfrm>
          <a:off x="10810875" y="1181100"/>
          <a:ext cx="228600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029" name="Text Box 20">
          <a:extLst>
            <a:ext uri="{FF2B5EF4-FFF2-40B4-BE49-F238E27FC236}">
              <a16:creationId xmlns:a16="http://schemas.microsoft.com/office/drawing/2014/main" id="{3F77A74E-2409-49BB-8452-FB14B382584C}"/>
            </a:ext>
          </a:extLst>
        </xdr:cNvPr>
        <xdr:cNvSpPr>
          <a:spLocks noChangeArrowheads="1"/>
        </xdr:cNvSpPr>
      </xdr:nvSpPr>
      <xdr:spPr bwMode="auto">
        <a:xfrm>
          <a:off x="1943100" y="4572000"/>
          <a:ext cx="238125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030" name="Text Box 21">
          <a:extLst>
            <a:ext uri="{FF2B5EF4-FFF2-40B4-BE49-F238E27FC236}">
              <a16:creationId xmlns:a16="http://schemas.microsoft.com/office/drawing/2014/main" id="{7B168ACA-ACD6-4B8B-94CA-34AC95034AED}"/>
            </a:ext>
          </a:extLst>
        </xdr:cNvPr>
        <xdr:cNvSpPr>
          <a:spLocks noChangeArrowheads="1"/>
        </xdr:cNvSpPr>
      </xdr:nvSpPr>
      <xdr:spPr bwMode="auto">
        <a:xfrm>
          <a:off x="3067050" y="4572000"/>
          <a:ext cx="228600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3073" name="図 2">
          <a:extLst>
            <a:ext uri="{FF2B5EF4-FFF2-40B4-BE49-F238E27FC236}">
              <a16:creationId xmlns:a16="http://schemas.microsoft.com/office/drawing/2014/main" id="{ACD8CDA3-D8D8-49AA-AC7E-0AD1547BB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38100</xdr:colOff>
      <xdr:row>15</xdr:row>
      <xdr:rowOff>152400</xdr:rowOff>
    </xdr:from>
    <xdr:to>
      <xdr:col>23</xdr:col>
      <xdr:colOff>85725</xdr:colOff>
      <xdr:row>15</xdr:row>
      <xdr:rowOff>152400</xdr:rowOff>
    </xdr:to>
    <xdr:sp macro="" textlink="">
      <xdr:nvSpPr>
        <xdr:cNvPr id="3074" name="直線コネクタ 4">
          <a:extLst>
            <a:ext uri="{FF2B5EF4-FFF2-40B4-BE49-F238E27FC236}">
              <a16:creationId xmlns:a16="http://schemas.microsoft.com/office/drawing/2014/main" id="{9CF1A174-EF07-41F8-9FF0-395F002AFA29}"/>
            </a:ext>
          </a:extLst>
        </xdr:cNvPr>
        <xdr:cNvSpPr>
          <a:spLocks noChangeShapeType="1"/>
        </xdr:cNvSpPr>
      </xdr:nvSpPr>
      <xdr:spPr bwMode="auto">
        <a:xfrm>
          <a:off x="904875" y="2209800"/>
          <a:ext cx="2028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21</xdr:row>
      <xdr:rowOff>152400</xdr:rowOff>
    </xdr:from>
    <xdr:to>
      <xdr:col>6</xdr:col>
      <xdr:colOff>76200</xdr:colOff>
      <xdr:row>21</xdr:row>
      <xdr:rowOff>152400</xdr:rowOff>
    </xdr:to>
    <xdr:sp macro="" textlink="">
      <xdr:nvSpPr>
        <xdr:cNvPr id="3075" name="直線コネクタ 6">
          <a:extLst>
            <a:ext uri="{FF2B5EF4-FFF2-40B4-BE49-F238E27FC236}">
              <a16:creationId xmlns:a16="http://schemas.microsoft.com/office/drawing/2014/main" id="{11B7BB70-9359-4E7C-8E13-83B566BBD6E3}"/>
            </a:ext>
          </a:extLst>
        </xdr:cNvPr>
        <xdr:cNvSpPr>
          <a:spLocks noChangeShapeType="1"/>
        </xdr:cNvSpPr>
      </xdr:nvSpPr>
      <xdr:spPr bwMode="auto">
        <a:xfrm>
          <a:off x="314325" y="320040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sp macro="" textlink="">
      <xdr:nvSpPr>
        <xdr:cNvPr id="3076" name="直線コネクタ 8">
          <a:extLst>
            <a:ext uri="{FF2B5EF4-FFF2-40B4-BE49-F238E27FC236}">
              <a16:creationId xmlns:a16="http://schemas.microsoft.com/office/drawing/2014/main" id="{87867A88-DCF3-41B5-9603-B63912FED694}"/>
            </a:ext>
          </a:extLst>
        </xdr:cNvPr>
        <xdr:cNvSpPr>
          <a:spLocks noChangeShapeType="1"/>
        </xdr:cNvSpPr>
      </xdr:nvSpPr>
      <xdr:spPr bwMode="auto">
        <a:xfrm>
          <a:off x="314325" y="399097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sp macro="" textlink="">
      <xdr:nvSpPr>
        <xdr:cNvPr id="3077" name="直線コネクタ 9">
          <a:extLst>
            <a:ext uri="{FF2B5EF4-FFF2-40B4-BE49-F238E27FC236}">
              <a16:creationId xmlns:a16="http://schemas.microsoft.com/office/drawing/2014/main" id="{3F5F22F8-F172-4990-A751-77420B6417F9}"/>
            </a:ext>
          </a:extLst>
        </xdr:cNvPr>
        <xdr:cNvSpPr>
          <a:spLocks noChangeShapeType="1"/>
        </xdr:cNvSpPr>
      </xdr:nvSpPr>
      <xdr:spPr bwMode="auto">
        <a:xfrm>
          <a:off x="323850" y="359092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27</xdr:row>
      <xdr:rowOff>152400</xdr:rowOff>
    </xdr:from>
    <xdr:to>
      <xdr:col>6</xdr:col>
      <xdr:colOff>76200</xdr:colOff>
      <xdr:row>27</xdr:row>
      <xdr:rowOff>152400</xdr:rowOff>
    </xdr:to>
    <xdr:sp macro="" textlink="">
      <xdr:nvSpPr>
        <xdr:cNvPr id="3078" name="直線コネクタ 10">
          <a:extLst>
            <a:ext uri="{FF2B5EF4-FFF2-40B4-BE49-F238E27FC236}">
              <a16:creationId xmlns:a16="http://schemas.microsoft.com/office/drawing/2014/main" id="{62ED4A50-A4D4-4AAC-B172-27072968D0EF}"/>
            </a:ext>
          </a:extLst>
        </xdr:cNvPr>
        <xdr:cNvSpPr>
          <a:spLocks noChangeShapeType="1"/>
        </xdr:cNvSpPr>
      </xdr:nvSpPr>
      <xdr:spPr bwMode="auto">
        <a:xfrm>
          <a:off x="314325" y="440055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21</xdr:row>
      <xdr:rowOff>152400</xdr:rowOff>
    </xdr:from>
    <xdr:to>
      <xdr:col>16</xdr:col>
      <xdr:colOff>95250</xdr:colOff>
      <xdr:row>21</xdr:row>
      <xdr:rowOff>152400</xdr:rowOff>
    </xdr:to>
    <xdr:sp macro="" textlink="">
      <xdr:nvSpPr>
        <xdr:cNvPr id="3079" name="直線コネクタ 12">
          <a:extLst>
            <a:ext uri="{FF2B5EF4-FFF2-40B4-BE49-F238E27FC236}">
              <a16:creationId xmlns:a16="http://schemas.microsoft.com/office/drawing/2014/main" id="{57AFDF25-4AB0-4008-9DBE-3BE768CA6403}"/>
            </a:ext>
          </a:extLst>
        </xdr:cNvPr>
        <xdr:cNvSpPr>
          <a:spLocks noChangeShapeType="1"/>
        </xdr:cNvSpPr>
      </xdr:nvSpPr>
      <xdr:spPr bwMode="auto">
        <a:xfrm>
          <a:off x="942975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23</xdr:row>
      <xdr:rowOff>152400</xdr:rowOff>
    </xdr:from>
    <xdr:to>
      <xdr:col>16</xdr:col>
      <xdr:colOff>95250</xdr:colOff>
      <xdr:row>23</xdr:row>
      <xdr:rowOff>152400</xdr:rowOff>
    </xdr:to>
    <xdr:sp macro="" textlink="">
      <xdr:nvSpPr>
        <xdr:cNvPr id="3080" name="直線コネクタ 18">
          <a:extLst>
            <a:ext uri="{FF2B5EF4-FFF2-40B4-BE49-F238E27FC236}">
              <a16:creationId xmlns:a16="http://schemas.microsoft.com/office/drawing/2014/main" id="{825D00F4-4AE9-479E-AB69-5C042335A9F1}"/>
            </a:ext>
          </a:extLst>
        </xdr:cNvPr>
        <xdr:cNvSpPr>
          <a:spLocks noChangeShapeType="1"/>
        </xdr:cNvSpPr>
      </xdr:nvSpPr>
      <xdr:spPr bwMode="auto">
        <a:xfrm>
          <a:off x="942975" y="360045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25</xdr:row>
      <xdr:rowOff>152400</xdr:rowOff>
    </xdr:from>
    <xdr:to>
      <xdr:col>16</xdr:col>
      <xdr:colOff>95250</xdr:colOff>
      <xdr:row>25</xdr:row>
      <xdr:rowOff>152400</xdr:rowOff>
    </xdr:to>
    <xdr:sp macro="" textlink="">
      <xdr:nvSpPr>
        <xdr:cNvPr id="3081" name="直線コネクタ 19">
          <a:extLst>
            <a:ext uri="{FF2B5EF4-FFF2-40B4-BE49-F238E27FC236}">
              <a16:creationId xmlns:a16="http://schemas.microsoft.com/office/drawing/2014/main" id="{7447CFFC-C816-49BA-BA8C-C7F304F88A84}"/>
            </a:ext>
          </a:extLst>
        </xdr:cNvPr>
        <xdr:cNvSpPr>
          <a:spLocks noChangeShapeType="1"/>
        </xdr:cNvSpPr>
      </xdr:nvSpPr>
      <xdr:spPr bwMode="auto">
        <a:xfrm>
          <a:off x="942975" y="40005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27</xdr:row>
      <xdr:rowOff>152400</xdr:rowOff>
    </xdr:from>
    <xdr:to>
      <xdr:col>16</xdr:col>
      <xdr:colOff>95250</xdr:colOff>
      <xdr:row>27</xdr:row>
      <xdr:rowOff>152400</xdr:rowOff>
    </xdr:to>
    <xdr:sp macro="" textlink="">
      <xdr:nvSpPr>
        <xdr:cNvPr id="3082" name="直線コネクタ 20">
          <a:extLst>
            <a:ext uri="{FF2B5EF4-FFF2-40B4-BE49-F238E27FC236}">
              <a16:creationId xmlns:a16="http://schemas.microsoft.com/office/drawing/2014/main" id="{DF26EF23-6AA3-46A7-9D09-EECEA0F4037F}"/>
            </a:ext>
          </a:extLst>
        </xdr:cNvPr>
        <xdr:cNvSpPr>
          <a:spLocks noChangeShapeType="1"/>
        </xdr:cNvSpPr>
      </xdr:nvSpPr>
      <xdr:spPr bwMode="auto">
        <a:xfrm>
          <a:off x="942975" y="440055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17</xdr:col>
      <xdr:colOff>114300</xdr:colOff>
      <xdr:row>34</xdr:row>
      <xdr:rowOff>9525</xdr:rowOff>
    </xdr:from>
    <xdr:to>
      <xdr:col>19</xdr:col>
      <xdr:colOff>28575</xdr:colOff>
      <xdr:row>35</xdr:row>
      <xdr:rowOff>0</xdr:rowOff>
    </xdr:to>
    <xdr:sp macro="" textlink="">
      <xdr:nvSpPr>
        <xdr:cNvPr id="3083" name="正方形/長方形 11">
          <a:extLst>
            <a:ext uri="{FF2B5EF4-FFF2-40B4-BE49-F238E27FC236}">
              <a16:creationId xmlns:a16="http://schemas.microsoft.com/office/drawing/2014/main" id="{B1B55C6A-A498-4A6F-B2B4-7677F152227C}"/>
            </a:ext>
          </a:extLst>
        </xdr:cNvPr>
        <xdr:cNvSpPr>
          <a:spLocks noChangeArrowheads="1"/>
        </xdr:cNvSpPr>
      </xdr:nvSpPr>
      <xdr:spPr bwMode="auto">
        <a:xfrm>
          <a:off x="2219325" y="538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34</xdr:row>
      <xdr:rowOff>9525</xdr:rowOff>
    </xdr:from>
    <xdr:to>
      <xdr:col>57</xdr:col>
      <xdr:colOff>152400</xdr:colOff>
      <xdr:row>35</xdr:row>
      <xdr:rowOff>0</xdr:rowOff>
    </xdr:to>
    <xdr:sp macro="" textlink="">
      <xdr:nvSpPr>
        <xdr:cNvPr id="3084" name="正方形/長方形 13">
          <a:extLst>
            <a:ext uri="{FF2B5EF4-FFF2-40B4-BE49-F238E27FC236}">
              <a16:creationId xmlns:a16="http://schemas.microsoft.com/office/drawing/2014/main" id="{815C6FDD-CCC8-46BC-ABE7-F0CEE607D4D5}"/>
            </a:ext>
          </a:extLst>
        </xdr:cNvPr>
        <xdr:cNvSpPr>
          <a:spLocks noChangeArrowheads="1"/>
        </xdr:cNvSpPr>
      </xdr:nvSpPr>
      <xdr:spPr bwMode="auto">
        <a:xfrm>
          <a:off x="7019925" y="538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21</xdr:col>
      <xdr:colOff>0</xdr:colOff>
      <xdr:row>22</xdr:row>
      <xdr:rowOff>57150</xdr:rowOff>
    </xdr:from>
    <xdr:to>
      <xdr:col>22</xdr:col>
      <xdr:colOff>28575</xdr:colOff>
      <xdr:row>22</xdr:row>
      <xdr:rowOff>238125</xdr:rowOff>
    </xdr:to>
    <xdr:sp macro="" textlink="">
      <xdr:nvSpPr>
        <xdr:cNvPr id="3085" name="正方形/長方形 14">
          <a:extLst>
            <a:ext uri="{FF2B5EF4-FFF2-40B4-BE49-F238E27FC236}">
              <a16:creationId xmlns:a16="http://schemas.microsoft.com/office/drawing/2014/main" id="{9433FA67-98D8-4834-A872-0A2FCCFB1AE1}"/>
            </a:ext>
          </a:extLst>
        </xdr:cNvPr>
        <xdr:cNvSpPr>
          <a:spLocks noChangeArrowheads="1"/>
        </xdr:cNvSpPr>
      </xdr:nvSpPr>
      <xdr:spPr bwMode="auto">
        <a:xfrm>
          <a:off x="2600325" y="325755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57150</xdr:rowOff>
    </xdr:from>
    <xdr:to>
      <xdr:col>22</xdr:col>
      <xdr:colOff>28575</xdr:colOff>
      <xdr:row>24</xdr:row>
      <xdr:rowOff>238125</xdr:rowOff>
    </xdr:to>
    <xdr:sp macro="" textlink="">
      <xdr:nvSpPr>
        <xdr:cNvPr id="3086" name="正方形/長方形 15">
          <a:extLst>
            <a:ext uri="{FF2B5EF4-FFF2-40B4-BE49-F238E27FC236}">
              <a16:creationId xmlns:a16="http://schemas.microsoft.com/office/drawing/2014/main" id="{B92446BF-6138-49A3-B9F7-E3EB3672B004}"/>
            </a:ext>
          </a:extLst>
        </xdr:cNvPr>
        <xdr:cNvSpPr>
          <a:spLocks noChangeArrowheads="1"/>
        </xdr:cNvSpPr>
      </xdr:nvSpPr>
      <xdr:spPr bwMode="auto">
        <a:xfrm>
          <a:off x="2600325" y="365760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57150</xdr:rowOff>
    </xdr:from>
    <xdr:to>
      <xdr:col>22</xdr:col>
      <xdr:colOff>28575</xdr:colOff>
      <xdr:row>26</xdr:row>
      <xdr:rowOff>238125</xdr:rowOff>
    </xdr:to>
    <xdr:sp macro="" textlink="">
      <xdr:nvSpPr>
        <xdr:cNvPr id="3087" name="正方形/長方形 16">
          <a:extLst>
            <a:ext uri="{FF2B5EF4-FFF2-40B4-BE49-F238E27FC236}">
              <a16:creationId xmlns:a16="http://schemas.microsoft.com/office/drawing/2014/main" id="{927A6AF8-EE48-4F2B-996C-A192DCC8C962}"/>
            </a:ext>
          </a:extLst>
        </xdr:cNvPr>
        <xdr:cNvSpPr>
          <a:spLocks noChangeArrowheads="1"/>
        </xdr:cNvSpPr>
      </xdr:nvSpPr>
      <xdr:spPr bwMode="auto">
        <a:xfrm>
          <a:off x="2600325" y="405765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28</xdr:row>
      <xdr:rowOff>57150</xdr:rowOff>
    </xdr:from>
    <xdr:to>
      <xdr:col>22</xdr:col>
      <xdr:colOff>28575</xdr:colOff>
      <xdr:row>28</xdr:row>
      <xdr:rowOff>238125</xdr:rowOff>
    </xdr:to>
    <xdr:sp macro="" textlink="">
      <xdr:nvSpPr>
        <xdr:cNvPr id="3088" name="正方形/長方形 17">
          <a:extLst>
            <a:ext uri="{FF2B5EF4-FFF2-40B4-BE49-F238E27FC236}">
              <a16:creationId xmlns:a16="http://schemas.microsoft.com/office/drawing/2014/main" id="{1CFD7B80-BE2C-44F7-B682-507317B80E60}"/>
            </a:ext>
          </a:extLst>
        </xdr:cNvPr>
        <xdr:cNvSpPr>
          <a:spLocks noChangeArrowheads="1"/>
        </xdr:cNvSpPr>
      </xdr:nvSpPr>
      <xdr:spPr bwMode="auto">
        <a:xfrm>
          <a:off x="2600325" y="445770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57150</xdr:rowOff>
    </xdr:from>
    <xdr:to>
      <xdr:col>22</xdr:col>
      <xdr:colOff>28575</xdr:colOff>
      <xdr:row>24</xdr:row>
      <xdr:rowOff>238125</xdr:rowOff>
    </xdr:to>
    <xdr:sp macro="" textlink="">
      <xdr:nvSpPr>
        <xdr:cNvPr id="3089" name="正方形/長方形 14">
          <a:extLst>
            <a:ext uri="{FF2B5EF4-FFF2-40B4-BE49-F238E27FC236}">
              <a16:creationId xmlns:a16="http://schemas.microsoft.com/office/drawing/2014/main" id="{66665A98-E35D-43EB-97C4-AE6CD6BF62F6}"/>
            </a:ext>
          </a:extLst>
        </xdr:cNvPr>
        <xdr:cNvSpPr>
          <a:spLocks noChangeArrowheads="1"/>
        </xdr:cNvSpPr>
      </xdr:nvSpPr>
      <xdr:spPr bwMode="auto">
        <a:xfrm>
          <a:off x="2600325" y="365760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57150</xdr:rowOff>
    </xdr:from>
    <xdr:to>
      <xdr:col>22</xdr:col>
      <xdr:colOff>28575</xdr:colOff>
      <xdr:row>26</xdr:row>
      <xdr:rowOff>238125</xdr:rowOff>
    </xdr:to>
    <xdr:sp macro="" textlink="">
      <xdr:nvSpPr>
        <xdr:cNvPr id="3090" name="正方形/長方形 14">
          <a:extLst>
            <a:ext uri="{FF2B5EF4-FFF2-40B4-BE49-F238E27FC236}">
              <a16:creationId xmlns:a16="http://schemas.microsoft.com/office/drawing/2014/main" id="{771AFFAE-8A86-45DC-A371-33377E4288E0}"/>
            </a:ext>
          </a:extLst>
        </xdr:cNvPr>
        <xdr:cNvSpPr>
          <a:spLocks noChangeArrowheads="1"/>
        </xdr:cNvSpPr>
      </xdr:nvSpPr>
      <xdr:spPr bwMode="auto">
        <a:xfrm>
          <a:off x="2600325" y="405765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091" name="正方形/長方形 11">
          <a:extLst>
            <a:ext uri="{FF2B5EF4-FFF2-40B4-BE49-F238E27FC236}">
              <a16:creationId xmlns:a16="http://schemas.microsoft.com/office/drawing/2014/main" id="{555F6563-93F5-409D-80C7-6DD8047E5641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092" name="正方形/長方形 13">
          <a:extLst>
            <a:ext uri="{FF2B5EF4-FFF2-40B4-BE49-F238E27FC236}">
              <a16:creationId xmlns:a16="http://schemas.microsoft.com/office/drawing/2014/main" id="{29807769-FBEC-4067-9244-C33D4D84AB2C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36</xdr:row>
      <xdr:rowOff>9525</xdr:rowOff>
    </xdr:from>
    <xdr:to>
      <xdr:col>19</xdr:col>
      <xdr:colOff>28575</xdr:colOff>
      <xdr:row>37</xdr:row>
      <xdr:rowOff>0</xdr:rowOff>
    </xdr:to>
    <xdr:sp macro="" textlink="">
      <xdr:nvSpPr>
        <xdr:cNvPr id="3093" name="正方形/長方形 11">
          <a:extLst>
            <a:ext uri="{FF2B5EF4-FFF2-40B4-BE49-F238E27FC236}">
              <a16:creationId xmlns:a16="http://schemas.microsoft.com/office/drawing/2014/main" id="{8572211D-DAE4-4562-A31D-6842CB3F65F4}"/>
            </a:ext>
          </a:extLst>
        </xdr:cNvPr>
        <xdr:cNvSpPr>
          <a:spLocks noChangeArrowheads="1"/>
        </xdr:cNvSpPr>
      </xdr:nvSpPr>
      <xdr:spPr bwMode="auto">
        <a:xfrm>
          <a:off x="2219325" y="576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36</xdr:row>
      <xdr:rowOff>9525</xdr:rowOff>
    </xdr:from>
    <xdr:to>
      <xdr:col>57</xdr:col>
      <xdr:colOff>152400</xdr:colOff>
      <xdr:row>37</xdr:row>
      <xdr:rowOff>0</xdr:rowOff>
    </xdr:to>
    <xdr:sp macro="" textlink="">
      <xdr:nvSpPr>
        <xdr:cNvPr id="3094" name="正方形/長方形 13">
          <a:extLst>
            <a:ext uri="{FF2B5EF4-FFF2-40B4-BE49-F238E27FC236}">
              <a16:creationId xmlns:a16="http://schemas.microsoft.com/office/drawing/2014/main" id="{228C9471-F228-4955-B9F2-14BC801F473E}"/>
            </a:ext>
          </a:extLst>
        </xdr:cNvPr>
        <xdr:cNvSpPr>
          <a:spLocks noChangeArrowheads="1"/>
        </xdr:cNvSpPr>
      </xdr:nvSpPr>
      <xdr:spPr bwMode="auto">
        <a:xfrm>
          <a:off x="7019925" y="576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36</xdr:row>
      <xdr:rowOff>9525</xdr:rowOff>
    </xdr:from>
    <xdr:to>
      <xdr:col>19</xdr:col>
      <xdr:colOff>28575</xdr:colOff>
      <xdr:row>37</xdr:row>
      <xdr:rowOff>0</xdr:rowOff>
    </xdr:to>
    <xdr:sp macro="" textlink="">
      <xdr:nvSpPr>
        <xdr:cNvPr id="3095" name="正方形/長方形 11">
          <a:extLst>
            <a:ext uri="{FF2B5EF4-FFF2-40B4-BE49-F238E27FC236}">
              <a16:creationId xmlns:a16="http://schemas.microsoft.com/office/drawing/2014/main" id="{61104A97-DFE3-4F3B-B76B-3F5B1769FADF}"/>
            </a:ext>
          </a:extLst>
        </xdr:cNvPr>
        <xdr:cNvSpPr>
          <a:spLocks noChangeArrowheads="1"/>
        </xdr:cNvSpPr>
      </xdr:nvSpPr>
      <xdr:spPr bwMode="auto">
        <a:xfrm>
          <a:off x="2219325" y="576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36</xdr:row>
      <xdr:rowOff>9525</xdr:rowOff>
    </xdr:from>
    <xdr:to>
      <xdr:col>57</xdr:col>
      <xdr:colOff>152400</xdr:colOff>
      <xdr:row>37</xdr:row>
      <xdr:rowOff>0</xdr:rowOff>
    </xdr:to>
    <xdr:sp macro="" textlink="">
      <xdr:nvSpPr>
        <xdr:cNvPr id="3096" name="正方形/長方形 13">
          <a:extLst>
            <a:ext uri="{FF2B5EF4-FFF2-40B4-BE49-F238E27FC236}">
              <a16:creationId xmlns:a16="http://schemas.microsoft.com/office/drawing/2014/main" id="{EE435554-A3CB-43AA-A063-AF0E5217B948}"/>
            </a:ext>
          </a:extLst>
        </xdr:cNvPr>
        <xdr:cNvSpPr>
          <a:spLocks noChangeArrowheads="1"/>
        </xdr:cNvSpPr>
      </xdr:nvSpPr>
      <xdr:spPr bwMode="auto">
        <a:xfrm>
          <a:off x="7019925" y="576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097" name="正方形/長方形 11">
          <a:extLst>
            <a:ext uri="{FF2B5EF4-FFF2-40B4-BE49-F238E27FC236}">
              <a16:creationId xmlns:a16="http://schemas.microsoft.com/office/drawing/2014/main" id="{B8C24ABC-C36F-4C3C-B56C-369B2131C8AE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098" name="正方形/長方形 13">
          <a:extLst>
            <a:ext uri="{FF2B5EF4-FFF2-40B4-BE49-F238E27FC236}">
              <a16:creationId xmlns:a16="http://schemas.microsoft.com/office/drawing/2014/main" id="{69A64560-9708-4902-A986-31DFAA2DABDB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099" name="正方形/長方形 11">
          <a:extLst>
            <a:ext uri="{FF2B5EF4-FFF2-40B4-BE49-F238E27FC236}">
              <a16:creationId xmlns:a16="http://schemas.microsoft.com/office/drawing/2014/main" id="{1DEEFCFE-E338-45A5-8D8C-433D1B76E4BC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00" name="正方形/長方形 13">
          <a:extLst>
            <a:ext uri="{FF2B5EF4-FFF2-40B4-BE49-F238E27FC236}">
              <a16:creationId xmlns:a16="http://schemas.microsoft.com/office/drawing/2014/main" id="{A8B40126-8CE0-487F-960E-D18A10093BA0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101" name="正方形/長方形 11">
          <a:extLst>
            <a:ext uri="{FF2B5EF4-FFF2-40B4-BE49-F238E27FC236}">
              <a16:creationId xmlns:a16="http://schemas.microsoft.com/office/drawing/2014/main" id="{4F8665C7-2D22-4AD7-A6D3-2AE90E89CC57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102" name="正方形/長方形 13">
          <a:extLst>
            <a:ext uri="{FF2B5EF4-FFF2-40B4-BE49-F238E27FC236}">
              <a16:creationId xmlns:a16="http://schemas.microsoft.com/office/drawing/2014/main" id="{6C45FFC1-FDCD-4FF1-BB80-CD138D396205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103" name="正方形/長方形 11">
          <a:extLst>
            <a:ext uri="{FF2B5EF4-FFF2-40B4-BE49-F238E27FC236}">
              <a16:creationId xmlns:a16="http://schemas.microsoft.com/office/drawing/2014/main" id="{D38F704F-916A-4A1C-B8D2-5BA7C53888EC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104" name="正方形/長方形 13">
          <a:extLst>
            <a:ext uri="{FF2B5EF4-FFF2-40B4-BE49-F238E27FC236}">
              <a16:creationId xmlns:a16="http://schemas.microsoft.com/office/drawing/2014/main" id="{B1622337-C7DA-4808-A3C4-23959E165279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05" name="正方形/長方形 11">
          <a:extLst>
            <a:ext uri="{FF2B5EF4-FFF2-40B4-BE49-F238E27FC236}">
              <a16:creationId xmlns:a16="http://schemas.microsoft.com/office/drawing/2014/main" id="{9496EC6F-2F74-4731-9755-90748314E7DD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06" name="正方形/長方形 13">
          <a:extLst>
            <a:ext uri="{FF2B5EF4-FFF2-40B4-BE49-F238E27FC236}">
              <a16:creationId xmlns:a16="http://schemas.microsoft.com/office/drawing/2014/main" id="{3C0A53B9-29BA-4BCB-8F9A-FFEFCF18AEE7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07" name="正方形/長方形 11">
          <a:extLst>
            <a:ext uri="{FF2B5EF4-FFF2-40B4-BE49-F238E27FC236}">
              <a16:creationId xmlns:a16="http://schemas.microsoft.com/office/drawing/2014/main" id="{549679CE-150C-4857-ACE7-5C4B21CA7049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08" name="正方形/長方形 13">
          <a:extLst>
            <a:ext uri="{FF2B5EF4-FFF2-40B4-BE49-F238E27FC236}">
              <a16:creationId xmlns:a16="http://schemas.microsoft.com/office/drawing/2014/main" id="{A18022B4-615D-4AA3-B763-E670447EC334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09" name="正方形/長方形 11">
          <a:extLst>
            <a:ext uri="{FF2B5EF4-FFF2-40B4-BE49-F238E27FC236}">
              <a16:creationId xmlns:a16="http://schemas.microsoft.com/office/drawing/2014/main" id="{71ABCA0C-BA86-49FD-B0A3-558DBE64A617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10" name="正方形/長方形 13">
          <a:extLst>
            <a:ext uri="{FF2B5EF4-FFF2-40B4-BE49-F238E27FC236}">
              <a16:creationId xmlns:a16="http://schemas.microsoft.com/office/drawing/2014/main" id="{DB569E9E-3387-4CFA-8827-E506D4DAE6F9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11" name="正方形/長方形 11">
          <a:extLst>
            <a:ext uri="{FF2B5EF4-FFF2-40B4-BE49-F238E27FC236}">
              <a16:creationId xmlns:a16="http://schemas.microsoft.com/office/drawing/2014/main" id="{2E473BBA-88E0-48D2-9159-D70004201F9E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12" name="正方形/長方形 13">
          <a:extLst>
            <a:ext uri="{FF2B5EF4-FFF2-40B4-BE49-F238E27FC236}">
              <a16:creationId xmlns:a16="http://schemas.microsoft.com/office/drawing/2014/main" id="{945B520A-8752-43EA-B0CF-AA2533F13F25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3" name="正方形/長方形 11">
          <a:extLst>
            <a:ext uri="{FF2B5EF4-FFF2-40B4-BE49-F238E27FC236}">
              <a16:creationId xmlns:a16="http://schemas.microsoft.com/office/drawing/2014/main" id="{805BB23E-E453-4D3F-B7A2-8D9F771C18B7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4" name="正方形/長方形 13">
          <a:extLst>
            <a:ext uri="{FF2B5EF4-FFF2-40B4-BE49-F238E27FC236}">
              <a16:creationId xmlns:a16="http://schemas.microsoft.com/office/drawing/2014/main" id="{2D280B71-1A42-42BF-82AB-258F12CFDFCC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5" name="正方形/長方形 11">
          <a:extLst>
            <a:ext uri="{FF2B5EF4-FFF2-40B4-BE49-F238E27FC236}">
              <a16:creationId xmlns:a16="http://schemas.microsoft.com/office/drawing/2014/main" id="{AA0AAED1-C231-4613-8029-22862561B225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6" name="正方形/長方形 13">
          <a:extLst>
            <a:ext uri="{FF2B5EF4-FFF2-40B4-BE49-F238E27FC236}">
              <a16:creationId xmlns:a16="http://schemas.microsoft.com/office/drawing/2014/main" id="{5B751182-413C-447A-8CE1-D1A533D7A55B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7" name="正方形/長方形 11">
          <a:extLst>
            <a:ext uri="{FF2B5EF4-FFF2-40B4-BE49-F238E27FC236}">
              <a16:creationId xmlns:a16="http://schemas.microsoft.com/office/drawing/2014/main" id="{E751B942-FD69-4B8C-B1DD-BFFE10A4BB1C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8" name="正方形/長方形 13">
          <a:extLst>
            <a:ext uri="{FF2B5EF4-FFF2-40B4-BE49-F238E27FC236}">
              <a16:creationId xmlns:a16="http://schemas.microsoft.com/office/drawing/2014/main" id="{F2F657D4-D084-4DC9-A6C4-DB96B0E50463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19" name="正方形/長方形 11">
          <a:extLst>
            <a:ext uri="{FF2B5EF4-FFF2-40B4-BE49-F238E27FC236}">
              <a16:creationId xmlns:a16="http://schemas.microsoft.com/office/drawing/2014/main" id="{DEFD8F9A-DD9E-4A55-B6BF-9D0CF5350FD1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0" name="正方形/長方形 13">
          <a:extLst>
            <a:ext uri="{FF2B5EF4-FFF2-40B4-BE49-F238E27FC236}">
              <a16:creationId xmlns:a16="http://schemas.microsoft.com/office/drawing/2014/main" id="{00959F1C-F9F4-4026-9B52-7445BDE2E17F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21" name="正方形/長方形 11">
          <a:extLst>
            <a:ext uri="{FF2B5EF4-FFF2-40B4-BE49-F238E27FC236}">
              <a16:creationId xmlns:a16="http://schemas.microsoft.com/office/drawing/2014/main" id="{616BE6E5-81D5-435B-8807-0B6E480016CF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22" name="正方形/長方形 13">
          <a:extLst>
            <a:ext uri="{FF2B5EF4-FFF2-40B4-BE49-F238E27FC236}">
              <a16:creationId xmlns:a16="http://schemas.microsoft.com/office/drawing/2014/main" id="{626FD6FC-4AAF-4F31-AAC4-20EB210367B8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23" name="正方形/長方形 11">
          <a:extLst>
            <a:ext uri="{FF2B5EF4-FFF2-40B4-BE49-F238E27FC236}">
              <a16:creationId xmlns:a16="http://schemas.microsoft.com/office/drawing/2014/main" id="{DB8FC0DB-7449-46A5-9212-1B71EB6177EC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24" name="正方形/長方形 13">
          <a:extLst>
            <a:ext uri="{FF2B5EF4-FFF2-40B4-BE49-F238E27FC236}">
              <a16:creationId xmlns:a16="http://schemas.microsoft.com/office/drawing/2014/main" id="{BF6CEEB9-782C-4705-A57E-5C4AFD9756B5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5" name="正方形/長方形 11">
          <a:extLst>
            <a:ext uri="{FF2B5EF4-FFF2-40B4-BE49-F238E27FC236}">
              <a16:creationId xmlns:a16="http://schemas.microsoft.com/office/drawing/2014/main" id="{2E2D592B-DC46-47FB-8600-8192174B43A6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6" name="正方形/長方形 13">
          <a:extLst>
            <a:ext uri="{FF2B5EF4-FFF2-40B4-BE49-F238E27FC236}">
              <a16:creationId xmlns:a16="http://schemas.microsoft.com/office/drawing/2014/main" id="{7A22BC73-C450-4860-A30B-6CD997810DE1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7" name="正方形/長方形 11">
          <a:extLst>
            <a:ext uri="{FF2B5EF4-FFF2-40B4-BE49-F238E27FC236}">
              <a16:creationId xmlns:a16="http://schemas.microsoft.com/office/drawing/2014/main" id="{BD3FE215-7CA1-43CC-81CC-1EC266E46903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8" name="正方形/長方形 13">
          <a:extLst>
            <a:ext uri="{FF2B5EF4-FFF2-40B4-BE49-F238E27FC236}">
              <a16:creationId xmlns:a16="http://schemas.microsoft.com/office/drawing/2014/main" id="{F7CD80A0-1E81-48D3-A2E5-64F36D3A760C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9" name="正方形/長方形 11">
          <a:extLst>
            <a:ext uri="{FF2B5EF4-FFF2-40B4-BE49-F238E27FC236}">
              <a16:creationId xmlns:a16="http://schemas.microsoft.com/office/drawing/2014/main" id="{BEFC8C0A-CD98-4EC0-AE22-A5CD509455B2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0" name="正方形/長方形 13">
          <a:extLst>
            <a:ext uri="{FF2B5EF4-FFF2-40B4-BE49-F238E27FC236}">
              <a16:creationId xmlns:a16="http://schemas.microsoft.com/office/drawing/2014/main" id="{161435D7-1FD2-4FA6-B792-B620BA3E6D4B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1" name="正方形/長方形 11">
          <a:extLst>
            <a:ext uri="{FF2B5EF4-FFF2-40B4-BE49-F238E27FC236}">
              <a16:creationId xmlns:a16="http://schemas.microsoft.com/office/drawing/2014/main" id="{9219F18E-86FC-46A0-80F5-B2A2EE5D6B10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32" name="正方形/長方形 13">
          <a:extLst>
            <a:ext uri="{FF2B5EF4-FFF2-40B4-BE49-F238E27FC236}">
              <a16:creationId xmlns:a16="http://schemas.microsoft.com/office/drawing/2014/main" id="{B8888D0B-05BB-4A3C-A72A-D49DD567BC87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33" name="正方形/長方形 11">
          <a:extLst>
            <a:ext uri="{FF2B5EF4-FFF2-40B4-BE49-F238E27FC236}">
              <a16:creationId xmlns:a16="http://schemas.microsoft.com/office/drawing/2014/main" id="{29FABA67-8069-4E05-B9A3-4AA60C2E8780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4" name="正方形/長方形 13">
          <a:extLst>
            <a:ext uri="{FF2B5EF4-FFF2-40B4-BE49-F238E27FC236}">
              <a16:creationId xmlns:a16="http://schemas.microsoft.com/office/drawing/2014/main" id="{99D48335-DAB6-46C4-91D3-905AAED8018C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35" name="正方形/長方形 11">
          <a:extLst>
            <a:ext uri="{FF2B5EF4-FFF2-40B4-BE49-F238E27FC236}">
              <a16:creationId xmlns:a16="http://schemas.microsoft.com/office/drawing/2014/main" id="{68D8DDCD-DCE8-4809-8C56-6A144C6B7921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6" name="正方形/長方形 13">
          <a:extLst>
            <a:ext uri="{FF2B5EF4-FFF2-40B4-BE49-F238E27FC236}">
              <a16:creationId xmlns:a16="http://schemas.microsoft.com/office/drawing/2014/main" id="{473162C3-A5F2-4555-AF08-5EC67986AA00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7" name="正方形/長方形 11">
          <a:extLst>
            <a:ext uri="{FF2B5EF4-FFF2-40B4-BE49-F238E27FC236}">
              <a16:creationId xmlns:a16="http://schemas.microsoft.com/office/drawing/2014/main" id="{754C9353-2AAF-43E3-9943-54AE8B0CADC7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38" name="正方形/長方形 13">
          <a:extLst>
            <a:ext uri="{FF2B5EF4-FFF2-40B4-BE49-F238E27FC236}">
              <a16:creationId xmlns:a16="http://schemas.microsoft.com/office/drawing/2014/main" id="{0434672C-FE20-48F0-8B00-4D0108C8D1F0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9" name="正方形/長方形 11">
          <a:extLst>
            <a:ext uri="{FF2B5EF4-FFF2-40B4-BE49-F238E27FC236}">
              <a16:creationId xmlns:a16="http://schemas.microsoft.com/office/drawing/2014/main" id="{BDEBA930-D109-4917-8B78-C37774DF7DF9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0" name="正方形/長方形 13">
          <a:extLst>
            <a:ext uri="{FF2B5EF4-FFF2-40B4-BE49-F238E27FC236}">
              <a16:creationId xmlns:a16="http://schemas.microsoft.com/office/drawing/2014/main" id="{D021A625-5354-4696-978C-5D0EF041A806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1" name="正方形/長方形 11">
          <a:extLst>
            <a:ext uri="{FF2B5EF4-FFF2-40B4-BE49-F238E27FC236}">
              <a16:creationId xmlns:a16="http://schemas.microsoft.com/office/drawing/2014/main" id="{CE2CA588-3D37-469C-B157-7A5401D23ACC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2" name="正方形/長方形 13">
          <a:extLst>
            <a:ext uri="{FF2B5EF4-FFF2-40B4-BE49-F238E27FC236}">
              <a16:creationId xmlns:a16="http://schemas.microsoft.com/office/drawing/2014/main" id="{2880CFBC-ACBA-467B-B9D2-389DE91EFD3F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3" name="正方形/長方形 11">
          <a:extLst>
            <a:ext uri="{FF2B5EF4-FFF2-40B4-BE49-F238E27FC236}">
              <a16:creationId xmlns:a16="http://schemas.microsoft.com/office/drawing/2014/main" id="{2222631B-A1F2-46CD-8B25-80E18FC77322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4" name="正方形/長方形 13">
          <a:extLst>
            <a:ext uri="{FF2B5EF4-FFF2-40B4-BE49-F238E27FC236}">
              <a16:creationId xmlns:a16="http://schemas.microsoft.com/office/drawing/2014/main" id="{4A0C6409-7FE8-4020-85D0-CCE33D3AF098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5" name="正方形/長方形 11">
          <a:extLst>
            <a:ext uri="{FF2B5EF4-FFF2-40B4-BE49-F238E27FC236}">
              <a16:creationId xmlns:a16="http://schemas.microsoft.com/office/drawing/2014/main" id="{B180185B-1F1A-422C-AEFE-D97C528E4725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6" name="正方形/長方形 13">
          <a:extLst>
            <a:ext uri="{FF2B5EF4-FFF2-40B4-BE49-F238E27FC236}">
              <a16:creationId xmlns:a16="http://schemas.microsoft.com/office/drawing/2014/main" id="{C3B0ADD9-502C-4E9C-B099-297F4C30D452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7" name="正方形/長方形 11">
          <a:extLst>
            <a:ext uri="{FF2B5EF4-FFF2-40B4-BE49-F238E27FC236}">
              <a16:creationId xmlns:a16="http://schemas.microsoft.com/office/drawing/2014/main" id="{136A309F-C76B-4B05-96DE-43C1BFC0F5A0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8" name="正方形/長方形 13">
          <a:extLst>
            <a:ext uri="{FF2B5EF4-FFF2-40B4-BE49-F238E27FC236}">
              <a16:creationId xmlns:a16="http://schemas.microsoft.com/office/drawing/2014/main" id="{3BE81524-2E1B-4503-A113-F2CD9334597F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9" name="正方形/長方形 11">
          <a:extLst>
            <a:ext uri="{FF2B5EF4-FFF2-40B4-BE49-F238E27FC236}">
              <a16:creationId xmlns:a16="http://schemas.microsoft.com/office/drawing/2014/main" id="{49528D63-A42E-42D8-82A8-D575379850F0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0" name="正方形/長方形 13">
          <a:extLst>
            <a:ext uri="{FF2B5EF4-FFF2-40B4-BE49-F238E27FC236}">
              <a16:creationId xmlns:a16="http://schemas.microsoft.com/office/drawing/2014/main" id="{FED83CB0-5E1F-49CF-9B33-BEB46A2770C8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1" name="正方形/長方形 11">
          <a:extLst>
            <a:ext uri="{FF2B5EF4-FFF2-40B4-BE49-F238E27FC236}">
              <a16:creationId xmlns:a16="http://schemas.microsoft.com/office/drawing/2014/main" id="{EFAA8726-2261-45E4-AD7E-66382887FDF6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52" name="正方形/長方形 13">
          <a:extLst>
            <a:ext uri="{FF2B5EF4-FFF2-40B4-BE49-F238E27FC236}">
              <a16:creationId xmlns:a16="http://schemas.microsoft.com/office/drawing/2014/main" id="{6011504E-68AB-4FC3-A8E8-BB6D8E1FBA49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53" name="正方形/長方形 11">
          <a:extLst>
            <a:ext uri="{FF2B5EF4-FFF2-40B4-BE49-F238E27FC236}">
              <a16:creationId xmlns:a16="http://schemas.microsoft.com/office/drawing/2014/main" id="{F3F3B5A6-1D68-42A5-9932-7F793ED95B85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4" name="正方形/長方形 13">
          <a:extLst>
            <a:ext uri="{FF2B5EF4-FFF2-40B4-BE49-F238E27FC236}">
              <a16:creationId xmlns:a16="http://schemas.microsoft.com/office/drawing/2014/main" id="{2BDC69BD-3512-4933-A578-EA9B83396F41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55" name="正方形/長方形 11">
          <a:extLst>
            <a:ext uri="{FF2B5EF4-FFF2-40B4-BE49-F238E27FC236}">
              <a16:creationId xmlns:a16="http://schemas.microsoft.com/office/drawing/2014/main" id="{B4973820-75B3-4D76-BA1F-54E4A29326B6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6" name="正方形/長方形 13">
          <a:extLst>
            <a:ext uri="{FF2B5EF4-FFF2-40B4-BE49-F238E27FC236}">
              <a16:creationId xmlns:a16="http://schemas.microsoft.com/office/drawing/2014/main" id="{AE159923-8D0D-43D6-9B2B-0D8DC487D9E5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7" name="正方形/長方形 11">
          <a:extLst>
            <a:ext uri="{FF2B5EF4-FFF2-40B4-BE49-F238E27FC236}">
              <a16:creationId xmlns:a16="http://schemas.microsoft.com/office/drawing/2014/main" id="{10423633-7711-4F4F-BD92-E1EE1FBCFBD3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58" name="正方形/長方形 13">
          <a:extLst>
            <a:ext uri="{FF2B5EF4-FFF2-40B4-BE49-F238E27FC236}">
              <a16:creationId xmlns:a16="http://schemas.microsoft.com/office/drawing/2014/main" id="{50EB8187-DE9A-48C8-9E01-EA843EAD7A0B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9" name="正方形/長方形 11">
          <a:extLst>
            <a:ext uri="{FF2B5EF4-FFF2-40B4-BE49-F238E27FC236}">
              <a16:creationId xmlns:a16="http://schemas.microsoft.com/office/drawing/2014/main" id="{41FB5C1F-C18F-40F8-BA12-DC7850CA57FB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0" name="正方形/長方形 13">
          <a:extLst>
            <a:ext uri="{FF2B5EF4-FFF2-40B4-BE49-F238E27FC236}">
              <a16:creationId xmlns:a16="http://schemas.microsoft.com/office/drawing/2014/main" id="{13A0035E-D49B-418D-825E-975B1EE6C471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1" name="正方形/長方形 11">
          <a:extLst>
            <a:ext uri="{FF2B5EF4-FFF2-40B4-BE49-F238E27FC236}">
              <a16:creationId xmlns:a16="http://schemas.microsoft.com/office/drawing/2014/main" id="{A99F87CE-CB9D-4A4D-AB91-0C6F470F0009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2" name="正方形/長方形 13">
          <a:extLst>
            <a:ext uri="{FF2B5EF4-FFF2-40B4-BE49-F238E27FC236}">
              <a16:creationId xmlns:a16="http://schemas.microsoft.com/office/drawing/2014/main" id="{B8489B4C-6B49-4CE9-B886-3802E2DE5C97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3" name="正方形/長方形 11">
          <a:extLst>
            <a:ext uri="{FF2B5EF4-FFF2-40B4-BE49-F238E27FC236}">
              <a16:creationId xmlns:a16="http://schemas.microsoft.com/office/drawing/2014/main" id="{482F8963-4E29-43B7-8DC3-DD05E5446F23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4" name="正方形/長方形 13">
          <a:extLst>
            <a:ext uri="{FF2B5EF4-FFF2-40B4-BE49-F238E27FC236}">
              <a16:creationId xmlns:a16="http://schemas.microsoft.com/office/drawing/2014/main" id="{7D8F8D37-786B-4D86-91E9-4CB69CBD678E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5" name="正方形/長方形 11">
          <a:extLst>
            <a:ext uri="{FF2B5EF4-FFF2-40B4-BE49-F238E27FC236}">
              <a16:creationId xmlns:a16="http://schemas.microsoft.com/office/drawing/2014/main" id="{E52BDB4A-C896-4B45-AA45-21CB5626C8CA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6" name="正方形/長方形 13">
          <a:extLst>
            <a:ext uri="{FF2B5EF4-FFF2-40B4-BE49-F238E27FC236}">
              <a16:creationId xmlns:a16="http://schemas.microsoft.com/office/drawing/2014/main" id="{FDF7A2F2-CFB2-4E90-B85F-C9771E8898B1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7" name="正方形/長方形 11">
          <a:extLst>
            <a:ext uri="{FF2B5EF4-FFF2-40B4-BE49-F238E27FC236}">
              <a16:creationId xmlns:a16="http://schemas.microsoft.com/office/drawing/2014/main" id="{CFD59E32-DFC2-4B71-8CB0-A2ADEB105304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8" name="正方形/長方形 13">
          <a:extLst>
            <a:ext uri="{FF2B5EF4-FFF2-40B4-BE49-F238E27FC236}">
              <a16:creationId xmlns:a16="http://schemas.microsoft.com/office/drawing/2014/main" id="{098BDCBF-9388-4599-9E2D-C9A869CAE8A6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9" name="正方形/長方形 11">
          <a:extLst>
            <a:ext uri="{FF2B5EF4-FFF2-40B4-BE49-F238E27FC236}">
              <a16:creationId xmlns:a16="http://schemas.microsoft.com/office/drawing/2014/main" id="{D1637A9C-E70A-4971-8D16-1D9E42655BF8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0" name="正方形/長方形 13">
          <a:extLst>
            <a:ext uri="{FF2B5EF4-FFF2-40B4-BE49-F238E27FC236}">
              <a16:creationId xmlns:a16="http://schemas.microsoft.com/office/drawing/2014/main" id="{A2112077-6BA6-464C-8C21-20F30E7F61E2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1" name="正方形/長方形 11">
          <a:extLst>
            <a:ext uri="{FF2B5EF4-FFF2-40B4-BE49-F238E27FC236}">
              <a16:creationId xmlns:a16="http://schemas.microsoft.com/office/drawing/2014/main" id="{09AEFA92-91AD-47BC-9C0F-8CE8C94468F7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2" name="正方形/長方形 13">
          <a:extLst>
            <a:ext uri="{FF2B5EF4-FFF2-40B4-BE49-F238E27FC236}">
              <a16:creationId xmlns:a16="http://schemas.microsoft.com/office/drawing/2014/main" id="{3787E999-DFCD-450D-8746-F9CF7975DA48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3" name="正方形/長方形 11">
          <a:extLst>
            <a:ext uri="{FF2B5EF4-FFF2-40B4-BE49-F238E27FC236}">
              <a16:creationId xmlns:a16="http://schemas.microsoft.com/office/drawing/2014/main" id="{4D42C02F-9020-4597-A859-84B58CBC40AE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4" name="正方形/長方形 13">
          <a:extLst>
            <a:ext uri="{FF2B5EF4-FFF2-40B4-BE49-F238E27FC236}">
              <a16:creationId xmlns:a16="http://schemas.microsoft.com/office/drawing/2014/main" id="{DD3F3F0F-D358-4C4E-ACB6-05B4B9C96875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5" name="正方形/長方形 11">
          <a:extLst>
            <a:ext uri="{FF2B5EF4-FFF2-40B4-BE49-F238E27FC236}">
              <a16:creationId xmlns:a16="http://schemas.microsoft.com/office/drawing/2014/main" id="{19EB278D-E9E9-494A-9F67-46B72FF59502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6" name="正方形/長方形 13">
          <a:extLst>
            <a:ext uri="{FF2B5EF4-FFF2-40B4-BE49-F238E27FC236}">
              <a16:creationId xmlns:a16="http://schemas.microsoft.com/office/drawing/2014/main" id="{8F9B1349-51B8-46BD-99BB-192CCE182EB6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7" name="正方形/長方形 11">
          <a:extLst>
            <a:ext uri="{FF2B5EF4-FFF2-40B4-BE49-F238E27FC236}">
              <a16:creationId xmlns:a16="http://schemas.microsoft.com/office/drawing/2014/main" id="{A487208C-2141-4504-B966-0149AA0C6C89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8" name="正方形/長方形 13">
          <a:extLst>
            <a:ext uri="{FF2B5EF4-FFF2-40B4-BE49-F238E27FC236}">
              <a16:creationId xmlns:a16="http://schemas.microsoft.com/office/drawing/2014/main" id="{F2F963C5-D4BC-42DC-8920-FE4FD4067650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79" name="正方形/長方形 11">
          <a:extLst>
            <a:ext uri="{FF2B5EF4-FFF2-40B4-BE49-F238E27FC236}">
              <a16:creationId xmlns:a16="http://schemas.microsoft.com/office/drawing/2014/main" id="{99944540-F9B3-4052-B855-2D0712B941E5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0" name="正方形/長方形 13">
          <a:extLst>
            <a:ext uri="{FF2B5EF4-FFF2-40B4-BE49-F238E27FC236}">
              <a16:creationId xmlns:a16="http://schemas.microsoft.com/office/drawing/2014/main" id="{48B845D8-DDA5-4BEC-8416-6F2546042E06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81" name="正方形/長方形 11">
          <a:extLst>
            <a:ext uri="{FF2B5EF4-FFF2-40B4-BE49-F238E27FC236}">
              <a16:creationId xmlns:a16="http://schemas.microsoft.com/office/drawing/2014/main" id="{41883D90-F7F8-42D5-9D93-581B1E121A10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82" name="正方形/長方形 13">
          <a:extLst>
            <a:ext uri="{FF2B5EF4-FFF2-40B4-BE49-F238E27FC236}">
              <a16:creationId xmlns:a16="http://schemas.microsoft.com/office/drawing/2014/main" id="{99211112-22D5-47A3-8639-0E89F0FD7131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83" name="正方形/長方形 11">
          <a:extLst>
            <a:ext uri="{FF2B5EF4-FFF2-40B4-BE49-F238E27FC236}">
              <a16:creationId xmlns:a16="http://schemas.microsoft.com/office/drawing/2014/main" id="{050EE6CE-F59F-411E-B82C-30E1F584E69D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84" name="正方形/長方形 13">
          <a:extLst>
            <a:ext uri="{FF2B5EF4-FFF2-40B4-BE49-F238E27FC236}">
              <a16:creationId xmlns:a16="http://schemas.microsoft.com/office/drawing/2014/main" id="{0BE38C0C-6FDA-4FB9-8726-D778DB9844A2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5" name="正方形/長方形 11">
          <a:extLst>
            <a:ext uri="{FF2B5EF4-FFF2-40B4-BE49-F238E27FC236}">
              <a16:creationId xmlns:a16="http://schemas.microsoft.com/office/drawing/2014/main" id="{75283632-F482-489C-A63D-91616E712000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6" name="正方形/長方形 13">
          <a:extLst>
            <a:ext uri="{FF2B5EF4-FFF2-40B4-BE49-F238E27FC236}">
              <a16:creationId xmlns:a16="http://schemas.microsoft.com/office/drawing/2014/main" id="{062836A4-5598-4EA7-9E71-6C5B582DE9C2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7" name="正方形/長方形 11">
          <a:extLst>
            <a:ext uri="{FF2B5EF4-FFF2-40B4-BE49-F238E27FC236}">
              <a16:creationId xmlns:a16="http://schemas.microsoft.com/office/drawing/2014/main" id="{04B73475-9ED0-4154-ACCA-9E7243C8565B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8" name="正方形/長方形 13">
          <a:extLst>
            <a:ext uri="{FF2B5EF4-FFF2-40B4-BE49-F238E27FC236}">
              <a16:creationId xmlns:a16="http://schemas.microsoft.com/office/drawing/2014/main" id="{1645C716-C5C6-41D3-AF30-DE61041576C2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9" name="正方形/長方形 11">
          <a:extLst>
            <a:ext uri="{FF2B5EF4-FFF2-40B4-BE49-F238E27FC236}">
              <a16:creationId xmlns:a16="http://schemas.microsoft.com/office/drawing/2014/main" id="{2B679261-3D6B-4971-8580-2727FDE02D00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0" name="正方形/長方形 13">
          <a:extLst>
            <a:ext uri="{FF2B5EF4-FFF2-40B4-BE49-F238E27FC236}">
              <a16:creationId xmlns:a16="http://schemas.microsoft.com/office/drawing/2014/main" id="{F19BE38B-CEA6-43DC-B7C5-886E34B444EF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1" name="正方形/長方形 11">
          <a:extLst>
            <a:ext uri="{FF2B5EF4-FFF2-40B4-BE49-F238E27FC236}">
              <a16:creationId xmlns:a16="http://schemas.microsoft.com/office/drawing/2014/main" id="{A119CE40-1EBF-4EE0-B778-5D447D783EB2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2" name="正方形/長方形 13">
          <a:extLst>
            <a:ext uri="{FF2B5EF4-FFF2-40B4-BE49-F238E27FC236}">
              <a16:creationId xmlns:a16="http://schemas.microsoft.com/office/drawing/2014/main" id="{D3B15486-6FE8-4DE9-9137-03C3D75372E2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3" name="正方形/長方形 11">
          <a:extLst>
            <a:ext uri="{FF2B5EF4-FFF2-40B4-BE49-F238E27FC236}">
              <a16:creationId xmlns:a16="http://schemas.microsoft.com/office/drawing/2014/main" id="{64D43B0C-FE5A-4D64-89B4-377917C5B3E8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4" name="正方形/長方形 13">
          <a:extLst>
            <a:ext uri="{FF2B5EF4-FFF2-40B4-BE49-F238E27FC236}">
              <a16:creationId xmlns:a16="http://schemas.microsoft.com/office/drawing/2014/main" id="{2E7B9F8F-C81C-434D-AAD0-6407C697A7D7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5" name="正方形/長方形 11">
          <a:extLst>
            <a:ext uri="{FF2B5EF4-FFF2-40B4-BE49-F238E27FC236}">
              <a16:creationId xmlns:a16="http://schemas.microsoft.com/office/drawing/2014/main" id="{B0AFC622-7290-4B56-821F-DB101993C8F4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6" name="正方形/長方形 13">
          <a:extLst>
            <a:ext uri="{FF2B5EF4-FFF2-40B4-BE49-F238E27FC236}">
              <a16:creationId xmlns:a16="http://schemas.microsoft.com/office/drawing/2014/main" id="{61A65F7F-0BDE-4092-BD05-B728D997CBFA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7" name="正方形/長方形 11">
          <a:extLst>
            <a:ext uri="{FF2B5EF4-FFF2-40B4-BE49-F238E27FC236}">
              <a16:creationId xmlns:a16="http://schemas.microsoft.com/office/drawing/2014/main" id="{4E06A20F-206D-4FA8-A738-9D149C1C8361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8" name="正方形/長方形 13">
          <a:extLst>
            <a:ext uri="{FF2B5EF4-FFF2-40B4-BE49-F238E27FC236}">
              <a16:creationId xmlns:a16="http://schemas.microsoft.com/office/drawing/2014/main" id="{18A74E59-74A4-48F8-AFF0-A4A3737E44B0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9" name="正方形/長方形 11">
          <a:extLst>
            <a:ext uri="{FF2B5EF4-FFF2-40B4-BE49-F238E27FC236}">
              <a16:creationId xmlns:a16="http://schemas.microsoft.com/office/drawing/2014/main" id="{E02B8177-05ED-48AB-8B48-71F778813BF5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0" name="正方形/長方形 13">
          <a:extLst>
            <a:ext uri="{FF2B5EF4-FFF2-40B4-BE49-F238E27FC236}">
              <a16:creationId xmlns:a16="http://schemas.microsoft.com/office/drawing/2014/main" id="{C077791B-C59E-48DD-B42A-2D1201FAA7BC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1" name="正方形/長方形 11">
          <a:extLst>
            <a:ext uri="{FF2B5EF4-FFF2-40B4-BE49-F238E27FC236}">
              <a16:creationId xmlns:a16="http://schemas.microsoft.com/office/drawing/2014/main" id="{C2EED0CA-9EAE-465E-9680-7C03D8049AE9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2" name="正方形/長方形 13">
          <a:extLst>
            <a:ext uri="{FF2B5EF4-FFF2-40B4-BE49-F238E27FC236}">
              <a16:creationId xmlns:a16="http://schemas.microsoft.com/office/drawing/2014/main" id="{83905A3F-1C4A-4DA3-9B74-7BE276C0F832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3" name="正方形/長方形 11">
          <a:extLst>
            <a:ext uri="{FF2B5EF4-FFF2-40B4-BE49-F238E27FC236}">
              <a16:creationId xmlns:a16="http://schemas.microsoft.com/office/drawing/2014/main" id="{30EE5436-8F77-46AC-9C99-58F410E99154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4" name="正方形/長方形 13">
          <a:extLst>
            <a:ext uri="{FF2B5EF4-FFF2-40B4-BE49-F238E27FC236}">
              <a16:creationId xmlns:a16="http://schemas.microsoft.com/office/drawing/2014/main" id="{31DE0316-C3CB-402F-A4B0-B1699E45450A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5" name="正方形/長方形 11">
          <a:extLst>
            <a:ext uri="{FF2B5EF4-FFF2-40B4-BE49-F238E27FC236}">
              <a16:creationId xmlns:a16="http://schemas.microsoft.com/office/drawing/2014/main" id="{89DA536C-D9E5-4200-9D23-948C53232FEB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6" name="正方形/長方形 13">
          <a:extLst>
            <a:ext uri="{FF2B5EF4-FFF2-40B4-BE49-F238E27FC236}">
              <a16:creationId xmlns:a16="http://schemas.microsoft.com/office/drawing/2014/main" id="{AAA085DE-2E85-4B3E-9279-862DA73FD354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7" name="正方形/長方形 11">
          <a:extLst>
            <a:ext uri="{FF2B5EF4-FFF2-40B4-BE49-F238E27FC236}">
              <a16:creationId xmlns:a16="http://schemas.microsoft.com/office/drawing/2014/main" id="{D619EE54-90AB-4C71-9C11-433678687644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8" name="正方形/長方形 13">
          <a:extLst>
            <a:ext uri="{FF2B5EF4-FFF2-40B4-BE49-F238E27FC236}">
              <a16:creationId xmlns:a16="http://schemas.microsoft.com/office/drawing/2014/main" id="{31683A58-2EA4-4486-8E79-CA37BE44298A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9" name="正方形/長方形 11">
          <a:extLst>
            <a:ext uri="{FF2B5EF4-FFF2-40B4-BE49-F238E27FC236}">
              <a16:creationId xmlns:a16="http://schemas.microsoft.com/office/drawing/2014/main" id="{28FA6490-42AC-40D4-B221-7986A7B14FEE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0" name="正方形/長方形 13">
          <a:extLst>
            <a:ext uri="{FF2B5EF4-FFF2-40B4-BE49-F238E27FC236}">
              <a16:creationId xmlns:a16="http://schemas.microsoft.com/office/drawing/2014/main" id="{775F205F-32B4-4338-95F1-DA2F2F830974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1" name="正方形/長方形 11">
          <a:extLst>
            <a:ext uri="{FF2B5EF4-FFF2-40B4-BE49-F238E27FC236}">
              <a16:creationId xmlns:a16="http://schemas.microsoft.com/office/drawing/2014/main" id="{FB2E0799-5E5E-4423-BFCD-1A8F1851845B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2" name="正方形/長方形 13">
          <a:extLst>
            <a:ext uri="{FF2B5EF4-FFF2-40B4-BE49-F238E27FC236}">
              <a16:creationId xmlns:a16="http://schemas.microsoft.com/office/drawing/2014/main" id="{13D885CA-FAD6-4C49-935B-330FEB90E10A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3" name="正方形/長方形 11">
          <a:extLst>
            <a:ext uri="{FF2B5EF4-FFF2-40B4-BE49-F238E27FC236}">
              <a16:creationId xmlns:a16="http://schemas.microsoft.com/office/drawing/2014/main" id="{AF8536FD-1809-4734-B22F-A26D53975404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4" name="正方形/長方形 13">
          <a:extLst>
            <a:ext uri="{FF2B5EF4-FFF2-40B4-BE49-F238E27FC236}">
              <a16:creationId xmlns:a16="http://schemas.microsoft.com/office/drawing/2014/main" id="{C069BD13-3D8C-4CF3-8395-BD2F2CCC859D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15" name="正方形/長方形 11">
          <a:extLst>
            <a:ext uri="{FF2B5EF4-FFF2-40B4-BE49-F238E27FC236}">
              <a16:creationId xmlns:a16="http://schemas.microsoft.com/office/drawing/2014/main" id="{550C6368-B5E1-4E05-A6EB-D65FACFEC72B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16" name="正方形/長方形 13">
          <a:extLst>
            <a:ext uri="{FF2B5EF4-FFF2-40B4-BE49-F238E27FC236}">
              <a16:creationId xmlns:a16="http://schemas.microsoft.com/office/drawing/2014/main" id="{1A64F712-A669-4994-8BC7-05192274906B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7" name="正方形/長方形 11">
          <a:extLst>
            <a:ext uri="{FF2B5EF4-FFF2-40B4-BE49-F238E27FC236}">
              <a16:creationId xmlns:a16="http://schemas.microsoft.com/office/drawing/2014/main" id="{84418F44-31AA-453C-AF6E-A77D9CE9F050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8" name="正方形/長方形 13">
          <a:extLst>
            <a:ext uri="{FF2B5EF4-FFF2-40B4-BE49-F238E27FC236}">
              <a16:creationId xmlns:a16="http://schemas.microsoft.com/office/drawing/2014/main" id="{D98053E7-3226-4C08-93B4-7F15195FADDE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9" name="正方形/長方形 11">
          <a:extLst>
            <a:ext uri="{FF2B5EF4-FFF2-40B4-BE49-F238E27FC236}">
              <a16:creationId xmlns:a16="http://schemas.microsoft.com/office/drawing/2014/main" id="{4E212863-B012-4526-9093-1437AF6A8B81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20" name="正方形/長方形 13">
          <a:extLst>
            <a:ext uri="{FF2B5EF4-FFF2-40B4-BE49-F238E27FC236}">
              <a16:creationId xmlns:a16="http://schemas.microsoft.com/office/drawing/2014/main" id="{D03F9C4B-2D02-495E-A1D2-39FAB8C4A7C9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1" name="正方形/長方形 11">
          <a:extLst>
            <a:ext uri="{FF2B5EF4-FFF2-40B4-BE49-F238E27FC236}">
              <a16:creationId xmlns:a16="http://schemas.microsoft.com/office/drawing/2014/main" id="{1579859C-6ABD-4FC2-87C3-978D115C9ECC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2" name="正方形/長方形 13">
          <a:extLst>
            <a:ext uri="{FF2B5EF4-FFF2-40B4-BE49-F238E27FC236}">
              <a16:creationId xmlns:a16="http://schemas.microsoft.com/office/drawing/2014/main" id="{C0A638A5-AC17-4950-A862-45B619536DBC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3" name="正方形/長方形 11">
          <a:extLst>
            <a:ext uri="{FF2B5EF4-FFF2-40B4-BE49-F238E27FC236}">
              <a16:creationId xmlns:a16="http://schemas.microsoft.com/office/drawing/2014/main" id="{500D79F6-51A8-4773-9CC8-21E93E4F7629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4" name="正方形/長方形 13">
          <a:extLst>
            <a:ext uri="{FF2B5EF4-FFF2-40B4-BE49-F238E27FC236}">
              <a16:creationId xmlns:a16="http://schemas.microsoft.com/office/drawing/2014/main" id="{30FD17AC-B8B5-4697-807B-3466D1B4DEB5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5" name="正方形/長方形 11">
          <a:extLst>
            <a:ext uri="{FF2B5EF4-FFF2-40B4-BE49-F238E27FC236}">
              <a16:creationId xmlns:a16="http://schemas.microsoft.com/office/drawing/2014/main" id="{256F8789-8195-4568-A129-8B18273878DD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6" name="正方形/長方形 13">
          <a:extLst>
            <a:ext uri="{FF2B5EF4-FFF2-40B4-BE49-F238E27FC236}">
              <a16:creationId xmlns:a16="http://schemas.microsoft.com/office/drawing/2014/main" id="{1D9D5A03-BFDF-479A-B979-E70A27A476E1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7" name="正方形/長方形 11">
          <a:extLst>
            <a:ext uri="{FF2B5EF4-FFF2-40B4-BE49-F238E27FC236}">
              <a16:creationId xmlns:a16="http://schemas.microsoft.com/office/drawing/2014/main" id="{987B7810-4049-451C-BC9F-EEC0FBB74B9D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8" name="正方形/長方形 13">
          <a:extLst>
            <a:ext uri="{FF2B5EF4-FFF2-40B4-BE49-F238E27FC236}">
              <a16:creationId xmlns:a16="http://schemas.microsoft.com/office/drawing/2014/main" id="{DF5DF8B1-D3E3-42EA-8DB4-86CF7ABB4424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9" name="正方形/長方形 11">
          <a:extLst>
            <a:ext uri="{FF2B5EF4-FFF2-40B4-BE49-F238E27FC236}">
              <a16:creationId xmlns:a16="http://schemas.microsoft.com/office/drawing/2014/main" id="{C0461A67-3CAB-4BC9-A4AD-72B474E506A0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0" name="正方形/長方形 13">
          <a:extLst>
            <a:ext uri="{FF2B5EF4-FFF2-40B4-BE49-F238E27FC236}">
              <a16:creationId xmlns:a16="http://schemas.microsoft.com/office/drawing/2014/main" id="{7ACB0A7B-C604-49AE-87B8-D1AF865C7E9B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1" name="正方形/長方形 11">
          <a:extLst>
            <a:ext uri="{FF2B5EF4-FFF2-40B4-BE49-F238E27FC236}">
              <a16:creationId xmlns:a16="http://schemas.microsoft.com/office/drawing/2014/main" id="{9562FE3D-E96C-4F96-8C1C-ECF38E496D71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2" name="正方形/長方形 13">
          <a:extLst>
            <a:ext uri="{FF2B5EF4-FFF2-40B4-BE49-F238E27FC236}">
              <a16:creationId xmlns:a16="http://schemas.microsoft.com/office/drawing/2014/main" id="{0F8A0F56-0858-4461-8A4F-BEC00B7D4E12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3" name="正方形/長方形 11">
          <a:extLst>
            <a:ext uri="{FF2B5EF4-FFF2-40B4-BE49-F238E27FC236}">
              <a16:creationId xmlns:a16="http://schemas.microsoft.com/office/drawing/2014/main" id="{F3DD32AB-3414-40E8-AC39-596C0B36C990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4" name="正方形/長方形 13">
          <a:extLst>
            <a:ext uri="{FF2B5EF4-FFF2-40B4-BE49-F238E27FC236}">
              <a16:creationId xmlns:a16="http://schemas.microsoft.com/office/drawing/2014/main" id="{AEEA92ED-A2C9-486F-AA03-A7CE56FC784E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5" name="正方形/長方形 11">
          <a:extLst>
            <a:ext uri="{FF2B5EF4-FFF2-40B4-BE49-F238E27FC236}">
              <a16:creationId xmlns:a16="http://schemas.microsoft.com/office/drawing/2014/main" id="{6C24149D-107C-46EE-982A-4BA795F794A3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6" name="正方形/長方形 13">
          <a:extLst>
            <a:ext uri="{FF2B5EF4-FFF2-40B4-BE49-F238E27FC236}">
              <a16:creationId xmlns:a16="http://schemas.microsoft.com/office/drawing/2014/main" id="{FE7EECD9-0314-452B-9EB8-8984268A3E2E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7" name="正方形/長方形 11">
          <a:extLst>
            <a:ext uri="{FF2B5EF4-FFF2-40B4-BE49-F238E27FC236}">
              <a16:creationId xmlns:a16="http://schemas.microsoft.com/office/drawing/2014/main" id="{F77BD387-B997-4924-8FF5-D1986B970989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8" name="正方形/長方形 13">
          <a:extLst>
            <a:ext uri="{FF2B5EF4-FFF2-40B4-BE49-F238E27FC236}">
              <a16:creationId xmlns:a16="http://schemas.microsoft.com/office/drawing/2014/main" id="{5569BF31-FACD-418B-B19E-E707CF150B52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9" name="正方形/長方形 11">
          <a:extLst>
            <a:ext uri="{FF2B5EF4-FFF2-40B4-BE49-F238E27FC236}">
              <a16:creationId xmlns:a16="http://schemas.microsoft.com/office/drawing/2014/main" id="{0AE40022-0BA1-4E76-8DFF-B0224D5A230F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0" name="正方形/長方形 13">
          <a:extLst>
            <a:ext uri="{FF2B5EF4-FFF2-40B4-BE49-F238E27FC236}">
              <a16:creationId xmlns:a16="http://schemas.microsoft.com/office/drawing/2014/main" id="{73567080-9D93-4F15-AA4E-2DBC5AF9F05C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1" name="正方形/長方形 11">
          <a:extLst>
            <a:ext uri="{FF2B5EF4-FFF2-40B4-BE49-F238E27FC236}">
              <a16:creationId xmlns:a16="http://schemas.microsoft.com/office/drawing/2014/main" id="{56BC7C2C-E3F3-432D-890D-864DA732E285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2" name="正方形/長方形 13">
          <a:extLst>
            <a:ext uri="{FF2B5EF4-FFF2-40B4-BE49-F238E27FC236}">
              <a16:creationId xmlns:a16="http://schemas.microsoft.com/office/drawing/2014/main" id="{388A1F99-7D87-4D18-A0CC-327A40774896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3" name="正方形/長方形 11">
          <a:extLst>
            <a:ext uri="{FF2B5EF4-FFF2-40B4-BE49-F238E27FC236}">
              <a16:creationId xmlns:a16="http://schemas.microsoft.com/office/drawing/2014/main" id="{AE9FD036-BFCB-4080-A2FC-1C73768D279B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4" name="正方形/長方形 13">
          <a:extLst>
            <a:ext uri="{FF2B5EF4-FFF2-40B4-BE49-F238E27FC236}">
              <a16:creationId xmlns:a16="http://schemas.microsoft.com/office/drawing/2014/main" id="{06371497-5ABF-4CB8-92F3-8BF047AE8F82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5" name="正方形/長方形 11">
          <a:extLst>
            <a:ext uri="{FF2B5EF4-FFF2-40B4-BE49-F238E27FC236}">
              <a16:creationId xmlns:a16="http://schemas.microsoft.com/office/drawing/2014/main" id="{CE81E23F-0BA6-4F13-A586-1A627A37EF31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6" name="正方形/長方形 13">
          <a:extLst>
            <a:ext uri="{FF2B5EF4-FFF2-40B4-BE49-F238E27FC236}">
              <a16:creationId xmlns:a16="http://schemas.microsoft.com/office/drawing/2014/main" id="{C1359FBB-A618-404A-8232-1AC6D806F597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7" name="正方形/長方形 11">
          <a:extLst>
            <a:ext uri="{FF2B5EF4-FFF2-40B4-BE49-F238E27FC236}">
              <a16:creationId xmlns:a16="http://schemas.microsoft.com/office/drawing/2014/main" id="{7AF9F784-ADE6-40F7-A74D-8B6A8666DB8B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8" name="正方形/長方形 13">
          <a:extLst>
            <a:ext uri="{FF2B5EF4-FFF2-40B4-BE49-F238E27FC236}">
              <a16:creationId xmlns:a16="http://schemas.microsoft.com/office/drawing/2014/main" id="{6ADE4EEB-1F43-4227-80BD-3002ADCB64E4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9" name="正方形/長方形 11">
          <a:extLst>
            <a:ext uri="{FF2B5EF4-FFF2-40B4-BE49-F238E27FC236}">
              <a16:creationId xmlns:a16="http://schemas.microsoft.com/office/drawing/2014/main" id="{FBB2F2C9-582B-41E0-8C4B-858684953360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0" name="正方形/長方形 13">
          <a:extLst>
            <a:ext uri="{FF2B5EF4-FFF2-40B4-BE49-F238E27FC236}">
              <a16:creationId xmlns:a16="http://schemas.microsoft.com/office/drawing/2014/main" id="{68F92EA8-759A-47C1-B3EC-454EE70FE850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1" name="正方形/長方形 11">
          <a:extLst>
            <a:ext uri="{FF2B5EF4-FFF2-40B4-BE49-F238E27FC236}">
              <a16:creationId xmlns:a16="http://schemas.microsoft.com/office/drawing/2014/main" id="{8D2DB77F-0695-4572-ADC6-8C9AC2A31B4C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2" name="正方形/長方形 13">
          <a:extLst>
            <a:ext uri="{FF2B5EF4-FFF2-40B4-BE49-F238E27FC236}">
              <a16:creationId xmlns:a16="http://schemas.microsoft.com/office/drawing/2014/main" id="{B3643AC7-893B-482B-8D76-8DA5235EB189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3" name="正方形/長方形 11">
          <a:extLst>
            <a:ext uri="{FF2B5EF4-FFF2-40B4-BE49-F238E27FC236}">
              <a16:creationId xmlns:a16="http://schemas.microsoft.com/office/drawing/2014/main" id="{8CEE20A7-7B24-4758-879F-1422B0152C21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4" name="正方形/長方形 13">
          <a:extLst>
            <a:ext uri="{FF2B5EF4-FFF2-40B4-BE49-F238E27FC236}">
              <a16:creationId xmlns:a16="http://schemas.microsoft.com/office/drawing/2014/main" id="{4D14E69E-9B0F-45FE-8BCD-00AB0FC3DE86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5" name="正方形/長方形 11">
          <a:extLst>
            <a:ext uri="{FF2B5EF4-FFF2-40B4-BE49-F238E27FC236}">
              <a16:creationId xmlns:a16="http://schemas.microsoft.com/office/drawing/2014/main" id="{FF07F601-65AC-4041-8141-EBF855E7DD56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6" name="正方形/長方形 13">
          <a:extLst>
            <a:ext uri="{FF2B5EF4-FFF2-40B4-BE49-F238E27FC236}">
              <a16:creationId xmlns:a16="http://schemas.microsoft.com/office/drawing/2014/main" id="{0EA04BE6-95DF-49F2-BCD0-1B6D32F72BAB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7" name="正方形/長方形 11">
          <a:extLst>
            <a:ext uri="{FF2B5EF4-FFF2-40B4-BE49-F238E27FC236}">
              <a16:creationId xmlns:a16="http://schemas.microsoft.com/office/drawing/2014/main" id="{DCD7D0A4-E8D5-42C2-88A9-74C3EB9E8308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8" name="正方形/長方形 13">
          <a:extLst>
            <a:ext uri="{FF2B5EF4-FFF2-40B4-BE49-F238E27FC236}">
              <a16:creationId xmlns:a16="http://schemas.microsoft.com/office/drawing/2014/main" id="{D49AD4C7-D8F8-4156-9D9F-280128EAFCF1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59" name="正方形/長方形 11">
          <a:extLst>
            <a:ext uri="{FF2B5EF4-FFF2-40B4-BE49-F238E27FC236}">
              <a16:creationId xmlns:a16="http://schemas.microsoft.com/office/drawing/2014/main" id="{9E62AD42-267B-4990-B074-9C2F589FFDE4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0" name="正方形/長方形 13">
          <a:extLst>
            <a:ext uri="{FF2B5EF4-FFF2-40B4-BE49-F238E27FC236}">
              <a16:creationId xmlns:a16="http://schemas.microsoft.com/office/drawing/2014/main" id="{FD4E3547-E3F9-44B1-ACE7-9E7A3FAAF7B3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61" name="正方形/長方形 11">
          <a:extLst>
            <a:ext uri="{FF2B5EF4-FFF2-40B4-BE49-F238E27FC236}">
              <a16:creationId xmlns:a16="http://schemas.microsoft.com/office/drawing/2014/main" id="{2945608A-3BBA-4141-8160-6CE7A79B4D54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62" name="正方形/長方形 13">
          <a:extLst>
            <a:ext uri="{FF2B5EF4-FFF2-40B4-BE49-F238E27FC236}">
              <a16:creationId xmlns:a16="http://schemas.microsoft.com/office/drawing/2014/main" id="{E4AAF96F-7AFD-400A-BE10-8FC773E9FD17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63" name="正方形/長方形 11">
          <a:extLst>
            <a:ext uri="{FF2B5EF4-FFF2-40B4-BE49-F238E27FC236}">
              <a16:creationId xmlns:a16="http://schemas.microsoft.com/office/drawing/2014/main" id="{7E10BD38-4750-43E8-A39C-310D4F49A7EA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64" name="正方形/長方形 13">
          <a:extLst>
            <a:ext uri="{FF2B5EF4-FFF2-40B4-BE49-F238E27FC236}">
              <a16:creationId xmlns:a16="http://schemas.microsoft.com/office/drawing/2014/main" id="{D5AD59D7-021E-4DC5-954D-64EC1B896736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5" name="正方形/長方形 11">
          <a:extLst>
            <a:ext uri="{FF2B5EF4-FFF2-40B4-BE49-F238E27FC236}">
              <a16:creationId xmlns:a16="http://schemas.microsoft.com/office/drawing/2014/main" id="{9D8AD9B6-62C8-46A5-A716-2DFE6DE35453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6" name="正方形/長方形 13">
          <a:extLst>
            <a:ext uri="{FF2B5EF4-FFF2-40B4-BE49-F238E27FC236}">
              <a16:creationId xmlns:a16="http://schemas.microsoft.com/office/drawing/2014/main" id="{A50D86D7-1628-48BA-B35A-C8C7C4A4DFB5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7" name="正方形/長方形 11">
          <a:extLst>
            <a:ext uri="{FF2B5EF4-FFF2-40B4-BE49-F238E27FC236}">
              <a16:creationId xmlns:a16="http://schemas.microsoft.com/office/drawing/2014/main" id="{979675AB-5F0C-4485-839D-E5D46BDB73B0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8" name="正方形/長方形 13">
          <a:extLst>
            <a:ext uri="{FF2B5EF4-FFF2-40B4-BE49-F238E27FC236}">
              <a16:creationId xmlns:a16="http://schemas.microsoft.com/office/drawing/2014/main" id="{B30A8A6E-19EE-416C-9FDE-CFDCF7E9693D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9" name="正方形/長方形 11">
          <a:extLst>
            <a:ext uri="{FF2B5EF4-FFF2-40B4-BE49-F238E27FC236}">
              <a16:creationId xmlns:a16="http://schemas.microsoft.com/office/drawing/2014/main" id="{607DC738-15E9-421A-AA54-80E28B5A3786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0" name="正方形/長方形 13">
          <a:extLst>
            <a:ext uri="{FF2B5EF4-FFF2-40B4-BE49-F238E27FC236}">
              <a16:creationId xmlns:a16="http://schemas.microsoft.com/office/drawing/2014/main" id="{04B60C83-7553-45B5-B9B5-EA1D950A099B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1" name="正方形/長方形 11">
          <a:extLst>
            <a:ext uri="{FF2B5EF4-FFF2-40B4-BE49-F238E27FC236}">
              <a16:creationId xmlns:a16="http://schemas.microsoft.com/office/drawing/2014/main" id="{938E6A00-D42C-45FE-A295-2AE511815379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2" name="正方形/長方形 13">
          <a:extLst>
            <a:ext uri="{FF2B5EF4-FFF2-40B4-BE49-F238E27FC236}">
              <a16:creationId xmlns:a16="http://schemas.microsoft.com/office/drawing/2014/main" id="{3EE8AD74-8A14-4DB9-90EF-A863240BA6EC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3" name="正方形/長方形 11">
          <a:extLst>
            <a:ext uri="{FF2B5EF4-FFF2-40B4-BE49-F238E27FC236}">
              <a16:creationId xmlns:a16="http://schemas.microsoft.com/office/drawing/2014/main" id="{84A24DAE-B560-453A-9A0B-EE65994E140A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4" name="正方形/長方形 13">
          <a:extLst>
            <a:ext uri="{FF2B5EF4-FFF2-40B4-BE49-F238E27FC236}">
              <a16:creationId xmlns:a16="http://schemas.microsoft.com/office/drawing/2014/main" id="{F280B446-A062-4DF7-8DD3-E225450DB6FA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5" name="正方形/長方形 11">
          <a:extLst>
            <a:ext uri="{FF2B5EF4-FFF2-40B4-BE49-F238E27FC236}">
              <a16:creationId xmlns:a16="http://schemas.microsoft.com/office/drawing/2014/main" id="{08A27BC8-29C4-452B-A5C2-22DFCCE6F916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6" name="正方形/長方形 13">
          <a:extLst>
            <a:ext uri="{FF2B5EF4-FFF2-40B4-BE49-F238E27FC236}">
              <a16:creationId xmlns:a16="http://schemas.microsoft.com/office/drawing/2014/main" id="{8168F39D-B0FB-484F-91A9-47AF4CC06D1D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7" name="正方形/長方形 11">
          <a:extLst>
            <a:ext uri="{FF2B5EF4-FFF2-40B4-BE49-F238E27FC236}">
              <a16:creationId xmlns:a16="http://schemas.microsoft.com/office/drawing/2014/main" id="{96F8D2BB-2C3E-4E1C-A83D-4C10467AB1E6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8" name="正方形/長方形 13">
          <a:extLst>
            <a:ext uri="{FF2B5EF4-FFF2-40B4-BE49-F238E27FC236}">
              <a16:creationId xmlns:a16="http://schemas.microsoft.com/office/drawing/2014/main" id="{70E1E974-FAE8-46CC-966D-679B05C81AF9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9" name="正方形/長方形 11">
          <a:extLst>
            <a:ext uri="{FF2B5EF4-FFF2-40B4-BE49-F238E27FC236}">
              <a16:creationId xmlns:a16="http://schemas.microsoft.com/office/drawing/2014/main" id="{DF361462-9BF4-4B11-870E-06AEDFDA97D8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0" name="正方形/長方形 13">
          <a:extLst>
            <a:ext uri="{FF2B5EF4-FFF2-40B4-BE49-F238E27FC236}">
              <a16:creationId xmlns:a16="http://schemas.microsoft.com/office/drawing/2014/main" id="{FAC4AF06-6783-4C2B-8554-E99B0552F645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1" name="正方形/長方形 11">
          <a:extLst>
            <a:ext uri="{FF2B5EF4-FFF2-40B4-BE49-F238E27FC236}">
              <a16:creationId xmlns:a16="http://schemas.microsoft.com/office/drawing/2014/main" id="{34255E46-D2DF-4728-9586-6D1029D5CCFD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2" name="正方形/長方形 13">
          <a:extLst>
            <a:ext uri="{FF2B5EF4-FFF2-40B4-BE49-F238E27FC236}">
              <a16:creationId xmlns:a16="http://schemas.microsoft.com/office/drawing/2014/main" id="{B49754BF-2B68-43FE-B254-CC8811638CA7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3" name="正方形/長方形 11">
          <a:extLst>
            <a:ext uri="{FF2B5EF4-FFF2-40B4-BE49-F238E27FC236}">
              <a16:creationId xmlns:a16="http://schemas.microsoft.com/office/drawing/2014/main" id="{5A76B17B-D504-4FBB-AAC9-34D6C8058609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4" name="正方形/長方形 13">
          <a:extLst>
            <a:ext uri="{FF2B5EF4-FFF2-40B4-BE49-F238E27FC236}">
              <a16:creationId xmlns:a16="http://schemas.microsoft.com/office/drawing/2014/main" id="{5719A236-8CB1-4784-AA19-A48DF93B571A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5" name="正方形/長方形 11">
          <a:extLst>
            <a:ext uri="{FF2B5EF4-FFF2-40B4-BE49-F238E27FC236}">
              <a16:creationId xmlns:a16="http://schemas.microsoft.com/office/drawing/2014/main" id="{C2696883-6188-4ABF-908E-976945243FB9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6" name="正方形/長方形 13">
          <a:extLst>
            <a:ext uri="{FF2B5EF4-FFF2-40B4-BE49-F238E27FC236}">
              <a16:creationId xmlns:a16="http://schemas.microsoft.com/office/drawing/2014/main" id="{1CF82666-D2FF-4F5A-A14F-3D1028B2073B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7" name="正方形/長方形 11">
          <a:extLst>
            <a:ext uri="{FF2B5EF4-FFF2-40B4-BE49-F238E27FC236}">
              <a16:creationId xmlns:a16="http://schemas.microsoft.com/office/drawing/2014/main" id="{D3FE6D05-0F3E-4406-A794-456DF1D7B5D6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8" name="正方形/長方形 13">
          <a:extLst>
            <a:ext uri="{FF2B5EF4-FFF2-40B4-BE49-F238E27FC236}">
              <a16:creationId xmlns:a16="http://schemas.microsoft.com/office/drawing/2014/main" id="{9150B50C-9EA7-4435-B7E0-67D680632C51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9" name="正方形/長方形 11">
          <a:extLst>
            <a:ext uri="{FF2B5EF4-FFF2-40B4-BE49-F238E27FC236}">
              <a16:creationId xmlns:a16="http://schemas.microsoft.com/office/drawing/2014/main" id="{64D0917F-53C4-4C05-B5B5-A64B6FF7C800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0" name="正方形/長方形 13">
          <a:extLst>
            <a:ext uri="{FF2B5EF4-FFF2-40B4-BE49-F238E27FC236}">
              <a16:creationId xmlns:a16="http://schemas.microsoft.com/office/drawing/2014/main" id="{718DF0EB-4B54-4A91-A549-2656C9EAE9DE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1" name="正方形/長方形 11">
          <a:extLst>
            <a:ext uri="{FF2B5EF4-FFF2-40B4-BE49-F238E27FC236}">
              <a16:creationId xmlns:a16="http://schemas.microsoft.com/office/drawing/2014/main" id="{F4EFDEF3-D169-4D7E-B973-0398954A30ED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2" name="正方形/長方形 13">
          <a:extLst>
            <a:ext uri="{FF2B5EF4-FFF2-40B4-BE49-F238E27FC236}">
              <a16:creationId xmlns:a16="http://schemas.microsoft.com/office/drawing/2014/main" id="{4645F6F9-CA92-4408-9E6C-803FB9855CF5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3" name="正方形/長方形 11">
          <a:extLst>
            <a:ext uri="{FF2B5EF4-FFF2-40B4-BE49-F238E27FC236}">
              <a16:creationId xmlns:a16="http://schemas.microsoft.com/office/drawing/2014/main" id="{DB3962C1-D5DB-4315-B18B-711DD406E568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4" name="正方形/長方形 13">
          <a:extLst>
            <a:ext uri="{FF2B5EF4-FFF2-40B4-BE49-F238E27FC236}">
              <a16:creationId xmlns:a16="http://schemas.microsoft.com/office/drawing/2014/main" id="{6C0ACE35-7046-415C-B507-87B752FC030B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5" name="正方形/長方形 11">
          <a:extLst>
            <a:ext uri="{FF2B5EF4-FFF2-40B4-BE49-F238E27FC236}">
              <a16:creationId xmlns:a16="http://schemas.microsoft.com/office/drawing/2014/main" id="{D79CF53B-5A62-45B5-AF8A-EAC686B0688E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6" name="正方形/長方形 13">
          <a:extLst>
            <a:ext uri="{FF2B5EF4-FFF2-40B4-BE49-F238E27FC236}">
              <a16:creationId xmlns:a16="http://schemas.microsoft.com/office/drawing/2014/main" id="{DC45F99D-2E74-425C-9DBD-834E1DA74973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7" name="正方形/長方形 11">
          <a:extLst>
            <a:ext uri="{FF2B5EF4-FFF2-40B4-BE49-F238E27FC236}">
              <a16:creationId xmlns:a16="http://schemas.microsoft.com/office/drawing/2014/main" id="{D793B8CB-8E13-4E0B-8B1B-3B2C461F1347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8" name="正方形/長方形 13">
          <a:extLst>
            <a:ext uri="{FF2B5EF4-FFF2-40B4-BE49-F238E27FC236}">
              <a16:creationId xmlns:a16="http://schemas.microsoft.com/office/drawing/2014/main" id="{1AB5F3BF-3FE7-40CC-BE26-72341DC8C616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9" name="正方形/長方形 11">
          <a:extLst>
            <a:ext uri="{FF2B5EF4-FFF2-40B4-BE49-F238E27FC236}">
              <a16:creationId xmlns:a16="http://schemas.microsoft.com/office/drawing/2014/main" id="{37B84DFD-AFE5-4ACB-A717-7076E8E250D7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0" name="正方形/長方形 13">
          <a:extLst>
            <a:ext uri="{FF2B5EF4-FFF2-40B4-BE49-F238E27FC236}">
              <a16:creationId xmlns:a16="http://schemas.microsoft.com/office/drawing/2014/main" id="{D904C92D-1619-4D17-B271-FE9A85A193A7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1" name="正方形/長方形 11">
          <a:extLst>
            <a:ext uri="{FF2B5EF4-FFF2-40B4-BE49-F238E27FC236}">
              <a16:creationId xmlns:a16="http://schemas.microsoft.com/office/drawing/2014/main" id="{091516FF-4BEE-4964-9FD1-EE4CC519A9B5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2" name="正方形/長方形 13">
          <a:extLst>
            <a:ext uri="{FF2B5EF4-FFF2-40B4-BE49-F238E27FC236}">
              <a16:creationId xmlns:a16="http://schemas.microsoft.com/office/drawing/2014/main" id="{58D99877-D2FE-491D-BFE3-1171035C3374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3" name="正方形/長方形 11">
          <a:extLst>
            <a:ext uri="{FF2B5EF4-FFF2-40B4-BE49-F238E27FC236}">
              <a16:creationId xmlns:a16="http://schemas.microsoft.com/office/drawing/2014/main" id="{C80E8D9D-D2A8-4092-BD8B-EBEE024A97FB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4" name="正方形/長方形 13">
          <a:extLst>
            <a:ext uri="{FF2B5EF4-FFF2-40B4-BE49-F238E27FC236}">
              <a16:creationId xmlns:a16="http://schemas.microsoft.com/office/drawing/2014/main" id="{9C5AFA41-CF62-4DB0-9E4F-0A203275DE49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5" name="正方形/長方形 11">
          <a:extLst>
            <a:ext uri="{FF2B5EF4-FFF2-40B4-BE49-F238E27FC236}">
              <a16:creationId xmlns:a16="http://schemas.microsoft.com/office/drawing/2014/main" id="{72357002-5C76-42AB-899B-CDB993F1E821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6" name="正方形/長方形 13">
          <a:extLst>
            <a:ext uri="{FF2B5EF4-FFF2-40B4-BE49-F238E27FC236}">
              <a16:creationId xmlns:a16="http://schemas.microsoft.com/office/drawing/2014/main" id="{DE939A05-7914-4E6C-92DA-0B06D6FA9BCE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7" name="正方形/長方形 11">
          <a:extLst>
            <a:ext uri="{FF2B5EF4-FFF2-40B4-BE49-F238E27FC236}">
              <a16:creationId xmlns:a16="http://schemas.microsoft.com/office/drawing/2014/main" id="{B6718742-702D-4FE2-8217-3FBF3835529F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8" name="正方形/長方形 13">
          <a:extLst>
            <a:ext uri="{FF2B5EF4-FFF2-40B4-BE49-F238E27FC236}">
              <a16:creationId xmlns:a16="http://schemas.microsoft.com/office/drawing/2014/main" id="{0374F2C1-BF0E-42D1-AA38-17395F4C49FA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9" name="正方形/長方形 11">
          <a:extLst>
            <a:ext uri="{FF2B5EF4-FFF2-40B4-BE49-F238E27FC236}">
              <a16:creationId xmlns:a16="http://schemas.microsoft.com/office/drawing/2014/main" id="{92D606A5-F0A3-40EC-8101-81DCA7BF8CAD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0" name="正方形/長方形 13">
          <a:extLst>
            <a:ext uri="{FF2B5EF4-FFF2-40B4-BE49-F238E27FC236}">
              <a16:creationId xmlns:a16="http://schemas.microsoft.com/office/drawing/2014/main" id="{19E1BB27-8700-4D9B-B39B-3A510234A004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1" name="正方形/長方形 11">
          <a:extLst>
            <a:ext uri="{FF2B5EF4-FFF2-40B4-BE49-F238E27FC236}">
              <a16:creationId xmlns:a16="http://schemas.microsoft.com/office/drawing/2014/main" id="{28AF4C1F-CCAE-435A-9D37-DA70E8622D7F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12" name="正方形/長方形 13">
          <a:extLst>
            <a:ext uri="{FF2B5EF4-FFF2-40B4-BE49-F238E27FC236}">
              <a16:creationId xmlns:a16="http://schemas.microsoft.com/office/drawing/2014/main" id="{78CF9F86-EC9B-456E-9FD4-ABF331F304FA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13" name="正方形/長方形 11">
          <a:extLst>
            <a:ext uri="{FF2B5EF4-FFF2-40B4-BE49-F238E27FC236}">
              <a16:creationId xmlns:a16="http://schemas.microsoft.com/office/drawing/2014/main" id="{C80DC061-7783-448A-9596-E818BFA38D00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4" name="正方形/長方形 13">
          <a:extLst>
            <a:ext uri="{FF2B5EF4-FFF2-40B4-BE49-F238E27FC236}">
              <a16:creationId xmlns:a16="http://schemas.microsoft.com/office/drawing/2014/main" id="{6EA4B24B-762F-41F9-8678-50B62A61143A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15" name="正方形/長方形 11">
          <a:extLst>
            <a:ext uri="{FF2B5EF4-FFF2-40B4-BE49-F238E27FC236}">
              <a16:creationId xmlns:a16="http://schemas.microsoft.com/office/drawing/2014/main" id="{251F13D7-1CEA-4B41-99F4-19633B6DA28B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6" name="正方形/長方形 13">
          <a:extLst>
            <a:ext uri="{FF2B5EF4-FFF2-40B4-BE49-F238E27FC236}">
              <a16:creationId xmlns:a16="http://schemas.microsoft.com/office/drawing/2014/main" id="{40AE8323-4D27-4981-89BD-B781B1B921EF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7" name="正方形/長方形 11">
          <a:extLst>
            <a:ext uri="{FF2B5EF4-FFF2-40B4-BE49-F238E27FC236}">
              <a16:creationId xmlns:a16="http://schemas.microsoft.com/office/drawing/2014/main" id="{4AFC3D9C-8015-49BD-8A7F-947BEF747C39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18" name="正方形/長方形 13">
          <a:extLst>
            <a:ext uri="{FF2B5EF4-FFF2-40B4-BE49-F238E27FC236}">
              <a16:creationId xmlns:a16="http://schemas.microsoft.com/office/drawing/2014/main" id="{25C193CB-F66A-4312-A0BB-75325750C0E1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9" name="正方形/長方形 11">
          <a:extLst>
            <a:ext uri="{FF2B5EF4-FFF2-40B4-BE49-F238E27FC236}">
              <a16:creationId xmlns:a16="http://schemas.microsoft.com/office/drawing/2014/main" id="{540064BD-6B68-4BF6-B934-5592231C3151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20" name="正方形/長方形 13">
          <a:extLst>
            <a:ext uri="{FF2B5EF4-FFF2-40B4-BE49-F238E27FC236}">
              <a16:creationId xmlns:a16="http://schemas.microsoft.com/office/drawing/2014/main" id="{ADE395D9-2B51-42C3-B926-C802E85CFCE1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21" name="正方形/長方形 11">
          <a:extLst>
            <a:ext uri="{FF2B5EF4-FFF2-40B4-BE49-F238E27FC236}">
              <a16:creationId xmlns:a16="http://schemas.microsoft.com/office/drawing/2014/main" id="{0D4F4D00-0CB8-48D8-88D4-9EC346213198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22" name="正方形/長方形 13">
          <a:extLst>
            <a:ext uri="{FF2B5EF4-FFF2-40B4-BE49-F238E27FC236}">
              <a16:creationId xmlns:a16="http://schemas.microsoft.com/office/drawing/2014/main" id="{876FE662-D860-4415-98C2-0AFB8C14F107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6145" name="テキスト ボックス 1">
          <a:extLst>
            <a:ext uri="{FF2B5EF4-FFF2-40B4-BE49-F238E27FC236}">
              <a16:creationId xmlns:a16="http://schemas.microsoft.com/office/drawing/2014/main" id="{921EF3DF-3F80-46F0-88CA-A62899CA7B86}"/>
            </a:ext>
          </a:extLst>
        </xdr:cNvPr>
        <xdr:cNvSpPr>
          <a:spLocks noChangeArrowheads="1"/>
        </xdr:cNvSpPr>
      </xdr:nvSpPr>
      <xdr:spPr bwMode="auto">
        <a:xfrm>
          <a:off x="371475" y="161925"/>
          <a:ext cx="5810250" cy="4200525"/>
        </a:xfrm>
        <a:prstGeom prst="rect">
          <a:avLst/>
        </a:prstGeom>
        <a:solidFill>
          <a:srgbClr val="FFFF66"/>
        </a:solidFill>
        <a:ln w="9525" cmpd="sng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こちらには何も記入しないで下さい。</a:t>
          </a: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28" zoomScaleNormal="100" workbookViewId="0">
      <selection activeCell="T19" sqref="T19"/>
    </sheetView>
  </sheetViews>
  <sheetFormatPr defaultRowHeight="15" customHeight="1"/>
  <cols>
    <col min="1" max="2" width="6.125" style="2" customWidth="1"/>
    <col min="3" max="6" width="7.375" style="2" customWidth="1"/>
    <col min="7" max="8" width="6.125" style="2" customWidth="1"/>
    <col min="9" max="12" width="6.125" style="68" customWidth="1"/>
    <col min="13" max="15" width="6.125" style="2" customWidth="1"/>
    <col min="16" max="45" width="1.625" customWidth="1"/>
    <col min="46" max="46" width="5.25" style="2" customWidth="1"/>
    <col min="47" max="47" width="20.125" style="2" customWidth="1"/>
    <col min="48" max="48" width="9.25" style="2" customWidth="1"/>
    <col min="49" max="49" width="12" style="2" customWidth="1"/>
    <col min="50" max="50" width="12.125" style="2" customWidth="1"/>
    <col min="51" max="51" width="11.375" style="2" customWidth="1"/>
    <col min="52" max="52" width="6.625" style="2" customWidth="1"/>
    <col min="53" max="16384" width="9" style="2"/>
  </cols>
  <sheetData>
    <row r="1" spans="1:51" ht="31.5">
      <c r="A1" s="71" t="s">
        <v>0</v>
      </c>
      <c r="B1" s="72"/>
      <c r="C1" s="72"/>
      <c r="D1" s="72"/>
      <c r="E1" s="72"/>
      <c r="F1" s="72"/>
      <c r="G1" s="72"/>
      <c r="H1" s="72"/>
      <c r="I1" s="73"/>
      <c r="J1" s="73"/>
      <c r="K1" s="73"/>
      <c r="L1" s="73"/>
      <c r="M1" s="74"/>
      <c r="N1" s="74"/>
      <c r="O1" s="74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</row>
    <row r="2" spans="1:51" ht="14.45" customHeight="1">
      <c r="A2" s="75" t="s">
        <v>1</v>
      </c>
      <c r="B2" s="76"/>
      <c r="C2" s="77" t="s">
        <v>2</v>
      </c>
      <c r="D2" s="78"/>
      <c r="E2" s="78"/>
      <c r="F2" s="78"/>
      <c r="G2" s="78"/>
      <c r="H2" s="78"/>
      <c r="I2" s="79"/>
      <c r="J2" s="80" t="s">
        <v>3</v>
      </c>
      <c r="K2" s="81"/>
      <c r="L2" s="81"/>
      <c r="M2" s="82"/>
      <c r="N2" s="82"/>
      <c r="O2" s="83"/>
      <c r="P2" s="84" t="s">
        <v>4</v>
      </c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6" t="s">
        <v>5</v>
      </c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4"/>
      <c r="AT2" s="44"/>
      <c r="AV2" s="1" t="s">
        <v>6</v>
      </c>
      <c r="AW2" t="s">
        <v>7</v>
      </c>
      <c r="AX2" t="s">
        <v>8</v>
      </c>
    </row>
    <row r="3" spans="1:51" ht="24" customHeight="1">
      <c r="A3" s="87" t="s">
        <v>9</v>
      </c>
      <c r="B3" s="88"/>
      <c r="C3" s="89" t="s">
        <v>10</v>
      </c>
      <c r="D3" s="90"/>
      <c r="E3" s="90"/>
      <c r="F3" s="90"/>
      <c r="G3" s="90"/>
      <c r="H3" s="90"/>
      <c r="I3" s="91"/>
      <c r="J3" s="92" t="s">
        <v>11</v>
      </c>
      <c r="K3" s="93"/>
      <c r="L3" s="93"/>
      <c r="M3" s="94"/>
      <c r="N3" s="94"/>
      <c r="O3" s="95"/>
      <c r="P3" s="96" t="s">
        <v>12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8" t="s">
        <v>13</v>
      </c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9"/>
      <c r="AT3" s="45"/>
      <c r="AV3" s="1" t="s">
        <v>11</v>
      </c>
      <c r="AW3" t="s">
        <v>13</v>
      </c>
      <c r="AX3" t="s">
        <v>14</v>
      </c>
      <c r="AY3" t="s">
        <v>15</v>
      </c>
    </row>
    <row r="4" spans="1:51" ht="20.100000000000001" customHeight="1">
      <c r="A4" s="100" t="s">
        <v>16</v>
      </c>
      <c r="B4" s="101"/>
      <c r="C4" s="102">
        <v>43006178</v>
      </c>
      <c r="D4" s="103"/>
      <c r="E4" s="103"/>
      <c r="F4" s="103"/>
      <c r="G4" s="103"/>
      <c r="H4" s="103"/>
      <c r="I4" s="104"/>
      <c r="J4" s="105" t="s">
        <v>17</v>
      </c>
      <c r="K4" s="106"/>
      <c r="L4" s="106"/>
      <c r="M4" s="107"/>
      <c r="N4" s="107"/>
      <c r="O4" s="108"/>
      <c r="P4" s="109" t="s">
        <v>18</v>
      </c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10"/>
      <c r="AT4" s="45"/>
      <c r="AV4" s="1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11" t="s">
        <v>20</v>
      </c>
      <c r="B5" s="112"/>
      <c r="C5" s="113"/>
      <c r="D5" s="114"/>
      <c r="E5" s="114"/>
      <c r="F5" s="114"/>
      <c r="G5" s="114"/>
      <c r="H5" s="114"/>
      <c r="I5" s="115"/>
      <c r="J5" s="116">
        <v>21009</v>
      </c>
      <c r="K5" s="116"/>
      <c r="L5" s="116"/>
      <c r="M5" s="117"/>
      <c r="N5" s="117"/>
      <c r="O5" s="117"/>
      <c r="P5" s="118" t="s">
        <v>21</v>
      </c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8" t="s">
        <v>22</v>
      </c>
      <c r="AF5" s="119"/>
      <c r="AG5" s="119"/>
      <c r="AH5" s="119"/>
      <c r="AI5" s="119"/>
      <c r="AJ5" s="119"/>
      <c r="AK5" s="120"/>
      <c r="AL5" s="120"/>
      <c r="AM5" s="120"/>
      <c r="AN5" s="120"/>
      <c r="AO5" s="120"/>
      <c r="AP5" s="120"/>
      <c r="AQ5" s="120"/>
      <c r="AR5" s="120"/>
      <c r="AS5" s="121"/>
      <c r="AT5" s="45"/>
      <c r="AV5" s="1" t="s">
        <v>23</v>
      </c>
      <c r="AW5" t="s">
        <v>24</v>
      </c>
    </row>
    <row r="6" spans="1:51" ht="22.5" customHeight="1">
      <c r="A6" s="226" t="s">
        <v>25</v>
      </c>
      <c r="B6" s="129"/>
      <c r="C6" s="122" t="s">
        <v>26</v>
      </c>
      <c r="D6" s="123"/>
      <c r="E6" s="124" t="s">
        <v>27</v>
      </c>
      <c r="F6" s="125"/>
      <c r="G6" s="126" t="s">
        <v>28</v>
      </c>
      <c r="H6" s="126"/>
      <c r="I6" s="127"/>
      <c r="J6" s="128" t="s">
        <v>29</v>
      </c>
      <c r="K6" s="127"/>
      <c r="L6" s="127"/>
      <c r="M6" s="109" t="s">
        <v>30</v>
      </c>
      <c r="N6" s="129"/>
      <c r="O6" s="129"/>
      <c r="P6" s="110" t="s">
        <v>31</v>
      </c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1" t="s">
        <v>32</v>
      </c>
      <c r="AL6" s="131"/>
      <c r="AM6" s="131"/>
      <c r="AN6" s="131"/>
      <c r="AO6" s="131"/>
      <c r="AP6" s="131"/>
      <c r="AQ6" s="131"/>
      <c r="AR6" s="131"/>
      <c r="AS6" s="131"/>
      <c r="AT6" s="46" t="s">
        <v>33</v>
      </c>
    </row>
    <row r="7" spans="1:51" ht="13.5" customHeight="1">
      <c r="A7" s="226"/>
      <c r="B7" s="129"/>
      <c r="C7" s="132" t="s">
        <v>34</v>
      </c>
      <c r="D7" s="133"/>
      <c r="E7" s="134" t="s">
        <v>35</v>
      </c>
      <c r="F7" s="135"/>
      <c r="G7" s="329">
        <v>507374491</v>
      </c>
      <c r="H7" s="329"/>
      <c r="I7" s="329"/>
      <c r="J7" s="329">
        <v>18472</v>
      </c>
      <c r="K7" s="329"/>
      <c r="L7" s="329"/>
      <c r="M7" s="329">
        <v>428557</v>
      </c>
      <c r="N7" s="329"/>
      <c r="O7" s="329"/>
      <c r="P7" s="136" t="s">
        <v>36</v>
      </c>
      <c r="Q7" s="137"/>
      <c r="R7" s="138" t="s">
        <v>37</v>
      </c>
      <c r="S7" s="138"/>
      <c r="T7" s="138"/>
      <c r="U7" s="138"/>
      <c r="V7" s="15" t="s">
        <v>38</v>
      </c>
      <c r="W7" s="139" t="s">
        <v>39</v>
      </c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6" t="s">
        <v>40</v>
      </c>
      <c r="AL7" s="140" t="s">
        <v>41</v>
      </c>
      <c r="AM7" s="140"/>
      <c r="AN7" s="140"/>
      <c r="AO7" s="140"/>
      <c r="AP7" s="140"/>
      <c r="AQ7" s="140"/>
      <c r="AR7" s="140"/>
      <c r="AS7" s="47" t="s">
        <v>42</v>
      </c>
      <c r="AT7" s="237">
        <v>53</v>
      </c>
    </row>
    <row r="8" spans="1:51" ht="18" customHeight="1">
      <c r="A8" s="226"/>
      <c r="B8" s="129"/>
      <c r="C8" s="141" t="s">
        <v>43</v>
      </c>
      <c r="D8" s="142"/>
      <c r="E8" s="143" t="s">
        <v>44</v>
      </c>
      <c r="F8" s="144"/>
      <c r="G8" s="329"/>
      <c r="H8" s="329"/>
      <c r="I8" s="329"/>
      <c r="J8" s="329"/>
      <c r="K8" s="329"/>
      <c r="L8" s="329"/>
      <c r="M8" s="329"/>
      <c r="N8" s="329"/>
      <c r="O8" s="329"/>
      <c r="P8" s="145" t="s">
        <v>45</v>
      </c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7" t="s">
        <v>46</v>
      </c>
      <c r="AL8" s="148"/>
      <c r="AM8" s="148"/>
      <c r="AN8" s="148"/>
      <c r="AO8" s="18" t="s">
        <v>38</v>
      </c>
      <c r="AP8" s="148" t="s">
        <v>47</v>
      </c>
      <c r="AQ8" s="148"/>
      <c r="AR8" s="148"/>
      <c r="AS8" s="149"/>
      <c r="AT8" s="237"/>
    </row>
    <row r="9" spans="1:51" ht="14.45" customHeight="1">
      <c r="A9" s="226" t="s">
        <v>48</v>
      </c>
      <c r="B9" s="129"/>
      <c r="C9" s="132" t="s">
        <v>49</v>
      </c>
      <c r="D9" s="133"/>
      <c r="E9" s="134" t="s">
        <v>50</v>
      </c>
      <c r="F9" s="135"/>
      <c r="G9" s="328">
        <v>518042158</v>
      </c>
      <c r="H9" s="328"/>
      <c r="I9" s="320"/>
      <c r="J9" s="320"/>
      <c r="K9" s="320"/>
      <c r="L9" s="320"/>
      <c r="M9" s="318"/>
      <c r="N9" s="318"/>
      <c r="O9" s="318"/>
      <c r="P9" s="136" t="s">
        <v>36</v>
      </c>
      <c r="Q9" s="137"/>
      <c r="R9" s="138" t="s">
        <v>37</v>
      </c>
      <c r="S9" s="138"/>
      <c r="T9" s="138"/>
      <c r="U9" s="138"/>
      <c r="V9" s="15" t="s">
        <v>38</v>
      </c>
      <c r="W9" s="139" t="s">
        <v>51</v>
      </c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6" t="s">
        <v>40</v>
      </c>
      <c r="AL9" s="140" t="s">
        <v>52</v>
      </c>
      <c r="AM9" s="140"/>
      <c r="AN9" s="140"/>
      <c r="AO9" s="140"/>
      <c r="AP9" s="140"/>
      <c r="AQ9" s="140"/>
      <c r="AR9" s="140"/>
      <c r="AS9" s="47" t="s">
        <v>42</v>
      </c>
      <c r="AT9" s="238">
        <v>44</v>
      </c>
    </row>
    <row r="10" spans="1:51" ht="18" customHeight="1">
      <c r="A10" s="226"/>
      <c r="B10" s="129"/>
      <c r="C10" s="141" t="s">
        <v>53</v>
      </c>
      <c r="D10" s="142"/>
      <c r="E10" s="143" t="s">
        <v>54</v>
      </c>
      <c r="F10" s="144"/>
      <c r="G10" s="328"/>
      <c r="H10" s="328"/>
      <c r="I10" s="320"/>
      <c r="J10" s="320"/>
      <c r="K10" s="320"/>
      <c r="L10" s="320"/>
      <c r="M10" s="318"/>
      <c r="N10" s="318"/>
      <c r="O10" s="318"/>
      <c r="P10" s="145" t="s">
        <v>55</v>
      </c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7" t="s">
        <v>56</v>
      </c>
      <c r="AL10" s="148"/>
      <c r="AM10" s="148"/>
      <c r="AN10" s="148"/>
      <c r="AO10" s="18" t="s">
        <v>38</v>
      </c>
      <c r="AP10" s="148" t="s">
        <v>57</v>
      </c>
      <c r="AQ10" s="148"/>
      <c r="AR10" s="148"/>
      <c r="AS10" s="149"/>
      <c r="AT10" s="238"/>
    </row>
    <row r="11" spans="1:51" ht="14.45" customHeight="1">
      <c r="A11" s="226" t="s">
        <v>58</v>
      </c>
      <c r="B11" s="129"/>
      <c r="C11" s="132" t="s">
        <v>59</v>
      </c>
      <c r="D11" s="133"/>
      <c r="E11" s="134" t="s">
        <v>60</v>
      </c>
      <c r="F11" s="135"/>
      <c r="G11" s="328">
        <v>518042165</v>
      </c>
      <c r="H11" s="328"/>
      <c r="I11" s="320"/>
      <c r="J11" s="329">
        <v>304172</v>
      </c>
      <c r="K11" s="329"/>
      <c r="L11" s="329"/>
      <c r="M11" s="318"/>
      <c r="N11" s="318"/>
      <c r="O11" s="318"/>
      <c r="P11" s="136" t="s">
        <v>36</v>
      </c>
      <c r="Q11" s="137"/>
      <c r="R11" s="138" t="s">
        <v>37</v>
      </c>
      <c r="S11" s="138"/>
      <c r="T11" s="138"/>
      <c r="U11" s="138"/>
      <c r="V11" s="15" t="s">
        <v>38</v>
      </c>
      <c r="W11" s="139" t="s">
        <v>39</v>
      </c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50"/>
      <c r="AK11" s="16" t="s">
        <v>40</v>
      </c>
      <c r="AL11" s="140" t="s">
        <v>52</v>
      </c>
      <c r="AM11" s="140"/>
      <c r="AN11" s="140"/>
      <c r="AO11" s="140"/>
      <c r="AP11" s="140"/>
      <c r="AQ11" s="140"/>
      <c r="AR11" s="140"/>
      <c r="AS11" s="47" t="s">
        <v>42</v>
      </c>
      <c r="AT11" s="239">
        <v>39</v>
      </c>
    </row>
    <row r="12" spans="1:51" ht="18" customHeight="1">
      <c r="A12" s="226"/>
      <c r="B12" s="129"/>
      <c r="C12" s="141" t="s">
        <v>61</v>
      </c>
      <c r="D12" s="142"/>
      <c r="E12" s="143" t="s">
        <v>62</v>
      </c>
      <c r="F12" s="144"/>
      <c r="G12" s="328"/>
      <c r="H12" s="328"/>
      <c r="I12" s="320"/>
      <c r="J12" s="330"/>
      <c r="K12" s="330"/>
      <c r="L12" s="330"/>
      <c r="M12" s="318"/>
      <c r="N12" s="318"/>
      <c r="O12" s="318"/>
      <c r="P12" s="145" t="s">
        <v>63</v>
      </c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51"/>
      <c r="AK12" s="147" t="s">
        <v>64</v>
      </c>
      <c r="AL12" s="148"/>
      <c r="AM12" s="148"/>
      <c r="AN12" s="148"/>
      <c r="AO12" s="18" t="s">
        <v>38</v>
      </c>
      <c r="AP12" s="148" t="s">
        <v>65</v>
      </c>
      <c r="AQ12" s="148"/>
      <c r="AR12" s="148"/>
      <c r="AS12" s="149"/>
      <c r="AT12" s="239"/>
    </row>
    <row r="13" spans="1:51" ht="15" customHeight="1">
      <c r="A13" s="226" t="s">
        <v>66</v>
      </c>
      <c r="B13" s="129"/>
      <c r="C13" s="132" t="s">
        <v>34</v>
      </c>
      <c r="D13" s="152"/>
      <c r="E13" s="134" t="s">
        <v>35</v>
      </c>
      <c r="F13" s="153"/>
      <c r="G13" s="252"/>
      <c r="H13" s="252"/>
      <c r="I13" s="253"/>
      <c r="J13" s="253"/>
      <c r="K13" s="253"/>
      <c r="L13" s="253"/>
      <c r="M13" s="254"/>
      <c r="N13" s="254"/>
      <c r="O13" s="254"/>
      <c r="P13" s="41"/>
      <c r="Q13" s="42"/>
      <c r="R13" s="154"/>
      <c r="S13" s="154"/>
      <c r="T13" s="154"/>
      <c r="U13" s="154"/>
      <c r="V13" s="43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5"/>
      <c r="AK13" s="48"/>
      <c r="AL13" s="156"/>
      <c r="AM13" s="156"/>
      <c r="AN13" s="156"/>
      <c r="AO13" s="156"/>
      <c r="AP13" s="156"/>
      <c r="AQ13" s="156"/>
      <c r="AR13" s="156"/>
      <c r="AS13" s="49"/>
      <c r="AT13" s="240"/>
    </row>
    <row r="14" spans="1:51" ht="18" customHeight="1">
      <c r="A14" s="226"/>
      <c r="B14" s="129"/>
      <c r="C14" s="141" t="s">
        <v>43</v>
      </c>
      <c r="D14" s="157"/>
      <c r="E14" s="143" t="s">
        <v>44</v>
      </c>
      <c r="F14" s="158"/>
      <c r="G14" s="252"/>
      <c r="H14" s="252"/>
      <c r="I14" s="253"/>
      <c r="J14" s="253"/>
      <c r="K14" s="253"/>
      <c r="L14" s="253"/>
      <c r="M14" s="254"/>
      <c r="N14" s="254"/>
      <c r="O14" s="254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50"/>
      <c r="AP14" s="163"/>
      <c r="AQ14" s="163"/>
      <c r="AR14" s="163"/>
      <c r="AS14" s="164"/>
      <c r="AT14" s="240"/>
    </row>
    <row r="15" spans="1:51" ht="15" customHeight="1">
      <c r="A15" s="255" t="s">
        <v>67</v>
      </c>
      <c r="B15" s="129"/>
      <c r="C15" s="132" t="s">
        <v>34</v>
      </c>
      <c r="D15" s="152"/>
      <c r="E15" s="134" t="s">
        <v>35</v>
      </c>
      <c r="F15" s="153"/>
      <c r="G15" s="252"/>
      <c r="H15" s="252"/>
      <c r="I15" s="253"/>
      <c r="J15" s="253"/>
      <c r="K15" s="253"/>
      <c r="L15" s="253"/>
      <c r="M15" s="254"/>
      <c r="N15" s="254"/>
      <c r="O15" s="254"/>
      <c r="P15" s="136" t="s">
        <v>36</v>
      </c>
      <c r="Q15" s="137"/>
      <c r="R15" s="138" t="s">
        <v>37</v>
      </c>
      <c r="S15" s="138"/>
      <c r="T15" s="138"/>
      <c r="U15" s="138"/>
      <c r="V15" s="15" t="s">
        <v>38</v>
      </c>
      <c r="W15" s="139" t="s">
        <v>39</v>
      </c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50"/>
      <c r="AK15" s="16" t="s">
        <v>40</v>
      </c>
      <c r="AL15" s="140" t="s">
        <v>41</v>
      </c>
      <c r="AM15" s="140"/>
      <c r="AN15" s="140"/>
      <c r="AO15" s="140"/>
      <c r="AP15" s="140"/>
      <c r="AQ15" s="140"/>
      <c r="AR15" s="140"/>
      <c r="AS15" s="47" t="s">
        <v>42</v>
      </c>
      <c r="AT15" s="241">
        <v>53</v>
      </c>
    </row>
    <row r="16" spans="1:51" ht="18" customHeight="1">
      <c r="A16" s="226"/>
      <c r="B16" s="129"/>
      <c r="C16" s="141" t="s">
        <v>43</v>
      </c>
      <c r="D16" s="157"/>
      <c r="E16" s="143" t="s">
        <v>44</v>
      </c>
      <c r="F16" s="158"/>
      <c r="G16" s="252"/>
      <c r="H16" s="252"/>
      <c r="I16" s="253"/>
      <c r="J16" s="253"/>
      <c r="K16" s="253"/>
      <c r="L16" s="253"/>
      <c r="M16" s="254"/>
      <c r="N16" s="254"/>
      <c r="O16" s="254"/>
      <c r="P16" s="145" t="s">
        <v>45</v>
      </c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51"/>
      <c r="AK16" s="147" t="s">
        <v>46</v>
      </c>
      <c r="AL16" s="148"/>
      <c r="AM16" s="148"/>
      <c r="AN16" s="148"/>
      <c r="AO16" s="18" t="s">
        <v>38</v>
      </c>
      <c r="AP16" s="148" t="s">
        <v>47</v>
      </c>
      <c r="AQ16" s="148"/>
      <c r="AR16" s="148"/>
      <c r="AS16" s="149"/>
      <c r="AT16" s="241"/>
    </row>
    <row r="17" spans="1:46">
      <c r="A17" s="226" t="s">
        <v>68</v>
      </c>
      <c r="B17" s="129"/>
      <c r="C17" s="257" t="str">
        <f>IF(P16="","",P16)</f>
        <v>八千代市八千代台北9-12-6</v>
      </c>
      <c r="D17" s="257"/>
      <c r="E17" s="257"/>
      <c r="F17" s="257"/>
      <c r="G17" s="257"/>
      <c r="H17" s="257"/>
      <c r="I17" s="258"/>
      <c r="J17" s="258"/>
      <c r="K17" s="258"/>
      <c r="L17" s="258"/>
      <c r="M17" s="259"/>
      <c r="N17" s="259"/>
      <c r="O17" s="259"/>
      <c r="P17" s="51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</row>
    <row r="18" spans="1:46">
      <c r="A18" s="226"/>
      <c r="B18" s="129"/>
      <c r="C18" s="257"/>
      <c r="D18" s="257"/>
      <c r="E18" s="257"/>
      <c r="F18" s="257"/>
      <c r="G18" s="257"/>
      <c r="H18" s="257"/>
      <c r="I18" s="258"/>
      <c r="J18" s="258"/>
      <c r="K18" s="258"/>
      <c r="L18" s="258"/>
      <c r="M18" s="259"/>
      <c r="N18" s="259"/>
      <c r="O18" s="259"/>
      <c r="P18" s="54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6"/>
    </row>
    <row r="19" spans="1:46" ht="14.45" customHeight="1">
      <c r="A19" s="226" t="s">
        <v>69</v>
      </c>
      <c r="B19" s="129"/>
      <c r="C19" s="257" t="str">
        <f>IF(AL15="","",AL15&amp;"-"&amp;AK16&amp;"-"&amp;AP16)</f>
        <v>090-5527-3208</v>
      </c>
      <c r="D19" s="257"/>
      <c r="E19" s="257"/>
      <c r="F19" s="257"/>
      <c r="G19" s="257"/>
      <c r="H19" s="257"/>
      <c r="I19" s="258"/>
      <c r="J19" s="258"/>
      <c r="K19" s="258"/>
      <c r="L19" s="258"/>
      <c r="M19" s="259"/>
      <c r="N19" s="259"/>
      <c r="O19" s="259"/>
      <c r="P19" s="54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6"/>
    </row>
    <row r="20" spans="1:46" ht="14.45" customHeight="1">
      <c r="A20" s="226"/>
      <c r="B20" s="129"/>
      <c r="C20" s="257"/>
      <c r="D20" s="257"/>
      <c r="E20" s="257"/>
      <c r="F20" s="257"/>
      <c r="G20" s="257"/>
      <c r="H20" s="257"/>
      <c r="I20" s="258"/>
      <c r="J20" s="258"/>
      <c r="K20" s="258"/>
      <c r="L20" s="258"/>
      <c r="M20" s="259"/>
      <c r="N20" s="259"/>
      <c r="O20" s="259"/>
      <c r="P20" s="54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</row>
    <row r="21" spans="1:46" ht="14.45" customHeight="1">
      <c r="A21" s="226" t="s">
        <v>70</v>
      </c>
      <c r="B21" s="129"/>
      <c r="C21" s="242"/>
      <c r="D21" s="243"/>
      <c r="E21" s="243"/>
      <c r="F21" s="243"/>
      <c r="G21" s="243"/>
      <c r="H21" s="243"/>
      <c r="I21" s="70"/>
      <c r="J21" s="70"/>
      <c r="K21" s="70"/>
      <c r="L21" s="70"/>
      <c r="M21" s="67"/>
      <c r="N21" s="67"/>
      <c r="O21" s="65"/>
      <c r="P21" s="54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6"/>
    </row>
    <row r="22" spans="1:46" ht="14.45" customHeight="1">
      <c r="A22" s="227"/>
      <c r="B22" s="256"/>
      <c r="C22" s="244"/>
      <c r="D22" s="245"/>
      <c r="E22" s="245"/>
      <c r="F22" s="245"/>
      <c r="G22" s="245"/>
      <c r="H22" s="245"/>
      <c r="I22" s="69"/>
      <c r="J22" s="69"/>
      <c r="K22" s="69"/>
      <c r="L22" s="69"/>
      <c r="M22" s="66"/>
      <c r="N22" s="66"/>
      <c r="O22" s="64"/>
      <c r="P22" s="57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9"/>
    </row>
    <row r="23" spans="1:46" ht="14.1" customHeight="1">
      <c r="A23" s="220" t="s">
        <v>71</v>
      </c>
      <c r="B23" s="228" t="s">
        <v>72</v>
      </c>
      <c r="C23" s="165" t="s">
        <v>73</v>
      </c>
      <c r="D23" s="166"/>
      <c r="E23" s="167" t="s">
        <v>74</v>
      </c>
      <c r="F23" s="168"/>
      <c r="G23" s="228" t="s">
        <v>75</v>
      </c>
      <c r="H23" s="228"/>
      <c r="I23" s="260" t="s">
        <v>76</v>
      </c>
      <c r="J23" s="261"/>
      <c r="K23" s="261"/>
      <c r="L23" s="261"/>
      <c r="M23" s="228" t="s">
        <v>77</v>
      </c>
      <c r="N23" s="228"/>
      <c r="O23" s="228"/>
      <c r="P23" s="298" t="s">
        <v>78</v>
      </c>
      <c r="Q23" s="228"/>
      <c r="R23" s="228"/>
      <c r="S23" s="228"/>
      <c r="T23" s="299"/>
      <c r="U23" s="40"/>
      <c r="V23" s="40"/>
      <c r="W23" s="40"/>
      <c r="X23" s="40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</row>
    <row r="24" spans="1:46" ht="14.1" customHeight="1">
      <c r="A24" s="221"/>
      <c r="B24" s="129"/>
      <c r="C24" s="169" t="s">
        <v>79</v>
      </c>
      <c r="D24" s="170"/>
      <c r="E24" s="171" t="s">
        <v>80</v>
      </c>
      <c r="F24" s="172"/>
      <c r="G24" s="129"/>
      <c r="H24" s="129"/>
      <c r="I24" s="127"/>
      <c r="J24" s="127"/>
      <c r="K24" s="127"/>
      <c r="L24" s="127"/>
      <c r="M24" s="129"/>
      <c r="N24" s="129"/>
      <c r="O24" s="129"/>
      <c r="P24" s="129"/>
      <c r="Q24" s="129"/>
      <c r="R24" s="129"/>
      <c r="S24" s="129"/>
      <c r="T24" s="300"/>
      <c r="U24" s="2"/>
      <c r="V24" s="2"/>
      <c r="W24" s="2"/>
      <c r="X24" s="2"/>
      <c r="Y24" s="173" t="s">
        <v>81</v>
      </c>
      <c r="Z24" s="85"/>
      <c r="AA24" s="85"/>
      <c r="AB24" s="85"/>
      <c r="AC24" s="85"/>
      <c r="AD24" s="85"/>
      <c r="AE24" s="85"/>
      <c r="AF24" s="85"/>
      <c r="AG24" s="174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spans="1:46" ht="15.95" customHeight="1">
      <c r="A25" s="222">
        <v>1</v>
      </c>
      <c r="B25" s="229" t="s">
        <v>82</v>
      </c>
      <c r="C25" s="175" t="s">
        <v>83</v>
      </c>
      <c r="D25" s="133"/>
      <c r="E25" s="134" t="s">
        <v>84</v>
      </c>
      <c r="F25" s="135"/>
      <c r="G25" s="304">
        <v>5</v>
      </c>
      <c r="H25" s="305"/>
      <c r="I25" s="308" t="s">
        <v>85</v>
      </c>
      <c r="J25" s="309"/>
      <c r="K25" s="309"/>
      <c r="L25" s="310"/>
      <c r="M25" s="304">
        <v>514592238</v>
      </c>
      <c r="N25" s="314"/>
      <c r="O25" s="305"/>
      <c r="P25" s="304">
        <v>154</v>
      </c>
      <c r="Q25" s="314"/>
      <c r="R25" s="314"/>
      <c r="S25" s="314"/>
      <c r="T25" s="316"/>
      <c r="U25" s="2"/>
      <c r="V25" s="2"/>
      <c r="W25" s="2"/>
      <c r="X25" s="2"/>
      <c r="Y25" s="246">
        <v>10</v>
      </c>
      <c r="Z25" s="247"/>
      <c r="AA25" s="247"/>
      <c r="AB25" s="247"/>
      <c r="AC25" s="247"/>
      <c r="AD25" s="247"/>
      <c r="AE25" s="247"/>
      <c r="AF25" s="247"/>
      <c r="AG25" s="248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</row>
    <row r="26" spans="1:46" ht="20.100000000000001" customHeight="1">
      <c r="A26" s="223"/>
      <c r="B26" s="230"/>
      <c r="C26" s="141" t="s">
        <v>86</v>
      </c>
      <c r="D26" s="142"/>
      <c r="E26" s="143" t="s">
        <v>87</v>
      </c>
      <c r="F26" s="144"/>
      <c r="G26" s="306"/>
      <c r="H26" s="307"/>
      <c r="I26" s="311"/>
      <c r="J26" s="312"/>
      <c r="K26" s="312"/>
      <c r="L26" s="313"/>
      <c r="M26" s="306"/>
      <c r="N26" s="315"/>
      <c r="O26" s="307"/>
      <c r="P26" s="306"/>
      <c r="Q26" s="315"/>
      <c r="R26" s="315"/>
      <c r="S26" s="315"/>
      <c r="T26" s="317"/>
      <c r="U26" s="2"/>
      <c r="V26" s="2"/>
      <c r="W26" s="2"/>
      <c r="X26" s="2"/>
      <c r="Y26" s="249"/>
      <c r="Z26" s="250"/>
      <c r="AA26" s="250"/>
      <c r="AB26" s="250"/>
      <c r="AC26" s="250"/>
      <c r="AD26" s="250"/>
      <c r="AE26" s="250"/>
      <c r="AF26" s="250"/>
      <c r="AG26" s="251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</row>
    <row r="27" spans="1:46" ht="15.95" customHeight="1">
      <c r="A27" s="222">
        <v>2</v>
      </c>
      <c r="B27" s="229">
        <v>2</v>
      </c>
      <c r="C27" s="132" t="s">
        <v>88</v>
      </c>
      <c r="D27" s="133"/>
      <c r="E27" s="134" t="s">
        <v>89</v>
      </c>
      <c r="F27" s="135"/>
      <c r="G27" s="304">
        <v>5</v>
      </c>
      <c r="H27" s="305"/>
      <c r="I27" s="308" t="s">
        <v>90</v>
      </c>
      <c r="J27" s="309"/>
      <c r="K27" s="309"/>
      <c r="L27" s="310"/>
      <c r="M27" s="318">
        <v>516040446</v>
      </c>
      <c r="N27" s="318"/>
      <c r="O27" s="318"/>
      <c r="P27" s="304">
        <v>149</v>
      </c>
      <c r="Q27" s="314"/>
      <c r="R27" s="314"/>
      <c r="S27" s="314"/>
      <c r="T27" s="316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</row>
    <row r="28" spans="1:46" ht="20.100000000000001" customHeight="1">
      <c r="A28" s="223"/>
      <c r="B28" s="230"/>
      <c r="C28" s="141" t="s">
        <v>91</v>
      </c>
      <c r="D28" s="142"/>
      <c r="E28" s="143" t="s">
        <v>92</v>
      </c>
      <c r="F28" s="144"/>
      <c r="G28" s="306"/>
      <c r="H28" s="307"/>
      <c r="I28" s="311"/>
      <c r="J28" s="312"/>
      <c r="K28" s="312"/>
      <c r="L28" s="313"/>
      <c r="M28" s="318"/>
      <c r="N28" s="318"/>
      <c r="O28" s="318"/>
      <c r="P28" s="306"/>
      <c r="Q28" s="315"/>
      <c r="R28" s="315"/>
      <c r="S28" s="315"/>
      <c r="T28" s="317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</row>
    <row r="29" spans="1:46" ht="15.95" customHeight="1">
      <c r="A29" s="222">
        <v>3</v>
      </c>
      <c r="B29" s="229">
        <v>3</v>
      </c>
      <c r="C29" s="132" t="s">
        <v>93</v>
      </c>
      <c r="D29" s="133"/>
      <c r="E29" s="134" t="s">
        <v>94</v>
      </c>
      <c r="F29" s="135"/>
      <c r="G29" s="304">
        <v>5</v>
      </c>
      <c r="H29" s="305"/>
      <c r="I29" s="308" t="s">
        <v>90</v>
      </c>
      <c r="J29" s="309"/>
      <c r="K29" s="309"/>
      <c r="L29" s="310"/>
      <c r="M29" s="318">
        <v>515553508</v>
      </c>
      <c r="N29" s="318"/>
      <c r="O29" s="318"/>
      <c r="P29" s="304">
        <v>148</v>
      </c>
      <c r="Q29" s="314"/>
      <c r="R29" s="314"/>
      <c r="S29" s="314"/>
      <c r="T29" s="316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</row>
    <row r="30" spans="1:46" ht="20.100000000000001" customHeight="1">
      <c r="A30" s="223"/>
      <c r="B30" s="230"/>
      <c r="C30" s="141" t="s">
        <v>95</v>
      </c>
      <c r="D30" s="142"/>
      <c r="E30" s="176" t="s">
        <v>96</v>
      </c>
      <c r="F30" s="144"/>
      <c r="G30" s="306"/>
      <c r="H30" s="307"/>
      <c r="I30" s="311"/>
      <c r="J30" s="312"/>
      <c r="K30" s="312"/>
      <c r="L30" s="313"/>
      <c r="M30" s="318"/>
      <c r="N30" s="318"/>
      <c r="O30" s="318"/>
      <c r="P30" s="306"/>
      <c r="Q30" s="315"/>
      <c r="R30" s="315"/>
      <c r="S30" s="315"/>
      <c r="T30" s="317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</row>
    <row r="31" spans="1:46" ht="15.95" customHeight="1">
      <c r="A31" s="222">
        <v>4</v>
      </c>
      <c r="B31" s="229">
        <v>4</v>
      </c>
      <c r="C31" s="132" t="s">
        <v>97</v>
      </c>
      <c r="D31" s="133"/>
      <c r="E31" s="134" t="s">
        <v>98</v>
      </c>
      <c r="F31" s="135"/>
      <c r="G31" s="304">
        <v>5</v>
      </c>
      <c r="H31" s="305"/>
      <c r="I31" s="308" t="s">
        <v>99</v>
      </c>
      <c r="J31" s="309"/>
      <c r="K31" s="309"/>
      <c r="L31" s="310"/>
      <c r="M31" s="304">
        <v>515553497</v>
      </c>
      <c r="N31" s="314"/>
      <c r="O31" s="305"/>
      <c r="P31" s="304">
        <v>148</v>
      </c>
      <c r="Q31" s="314"/>
      <c r="R31" s="314"/>
      <c r="S31" s="314"/>
      <c r="T31" s="316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</row>
    <row r="32" spans="1:46" ht="20.100000000000001" customHeight="1">
      <c r="A32" s="223"/>
      <c r="B32" s="230"/>
      <c r="C32" s="141" t="s">
        <v>100</v>
      </c>
      <c r="D32" s="142"/>
      <c r="E32" s="143" t="s">
        <v>101</v>
      </c>
      <c r="F32" s="144"/>
      <c r="G32" s="306"/>
      <c r="H32" s="307"/>
      <c r="I32" s="311"/>
      <c r="J32" s="312"/>
      <c r="K32" s="312"/>
      <c r="L32" s="313"/>
      <c r="M32" s="306"/>
      <c r="N32" s="315"/>
      <c r="O32" s="307"/>
      <c r="P32" s="306"/>
      <c r="Q32" s="315"/>
      <c r="R32" s="315"/>
      <c r="S32" s="315"/>
      <c r="T32" s="317"/>
      <c r="U32" s="2"/>
      <c r="V32" s="2"/>
      <c r="W32" s="2"/>
      <c r="X32" s="2"/>
      <c r="Y32" s="173" t="s">
        <v>102</v>
      </c>
      <c r="Z32" s="85"/>
      <c r="AA32" s="85"/>
      <c r="AB32" s="85"/>
      <c r="AC32" s="85"/>
      <c r="AD32" s="85"/>
      <c r="AE32" s="85"/>
      <c r="AF32" s="85"/>
      <c r="AG32" s="174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</row>
    <row r="33" spans="1:45" ht="15.95" customHeight="1">
      <c r="A33" s="222">
        <v>5</v>
      </c>
      <c r="B33" s="229">
        <v>5</v>
      </c>
      <c r="C33" s="132" t="s">
        <v>103</v>
      </c>
      <c r="D33" s="133"/>
      <c r="E33" s="134" t="s">
        <v>104</v>
      </c>
      <c r="F33" s="135"/>
      <c r="G33" s="304">
        <v>5</v>
      </c>
      <c r="H33" s="305"/>
      <c r="I33" s="308" t="s">
        <v>99</v>
      </c>
      <c r="J33" s="309"/>
      <c r="K33" s="309"/>
      <c r="L33" s="310"/>
      <c r="M33" s="318">
        <v>515553480</v>
      </c>
      <c r="N33" s="318"/>
      <c r="O33" s="318"/>
      <c r="P33" s="304">
        <v>147</v>
      </c>
      <c r="Q33" s="314"/>
      <c r="R33" s="314"/>
      <c r="S33" s="314"/>
      <c r="T33" s="316"/>
      <c r="U33" s="2"/>
      <c r="V33" s="2"/>
      <c r="W33" s="2"/>
      <c r="X33" s="2"/>
      <c r="Y33" s="294">
        <v>1</v>
      </c>
      <c r="Z33" s="295"/>
      <c r="AA33" s="295"/>
      <c r="AB33" s="295"/>
      <c r="AC33" s="295"/>
      <c r="AD33" s="295"/>
      <c r="AE33" s="295"/>
      <c r="AF33" s="295"/>
      <c r="AG33" s="296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</row>
    <row r="34" spans="1:45" ht="20.100000000000001" customHeight="1">
      <c r="A34" s="223"/>
      <c r="B34" s="230"/>
      <c r="C34" s="141" t="s">
        <v>105</v>
      </c>
      <c r="D34" s="142"/>
      <c r="E34" s="176" t="s">
        <v>106</v>
      </c>
      <c r="F34" s="144"/>
      <c r="G34" s="306"/>
      <c r="H34" s="307"/>
      <c r="I34" s="311"/>
      <c r="J34" s="312"/>
      <c r="K34" s="312"/>
      <c r="L34" s="313"/>
      <c r="M34" s="318"/>
      <c r="N34" s="318"/>
      <c r="O34" s="318"/>
      <c r="P34" s="306"/>
      <c r="Q34" s="315"/>
      <c r="R34" s="315"/>
      <c r="S34" s="315"/>
      <c r="T34" s="317"/>
      <c r="U34" s="2"/>
      <c r="V34" s="2"/>
      <c r="W34" s="2"/>
      <c r="X34" s="2"/>
      <c r="Y34" s="297"/>
      <c r="Z34" s="274"/>
      <c r="AA34" s="274"/>
      <c r="AB34" s="274"/>
      <c r="AC34" s="274"/>
      <c r="AD34" s="274"/>
      <c r="AE34" s="274"/>
      <c r="AF34" s="274"/>
      <c r="AG34" s="275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</row>
    <row r="35" spans="1:45" ht="15.95" customHeight="1">
      <c r="A35" s="222">
        <v>6</v>
      </c>
      <c r="B35" s="229">
        <v>6</v>
      </c>
      <c r="C35" s="132" t="s">
        <v>107</v>
      </c>
      <c r="D35" s="133"/>
      <c r="E35" s="134" t="s">
        <v>108</v>
      </c>
      <c r="F35" s="135"/>
      <c r="G35" s="304">
        <v>5</v>
      </c>
      <c r="H35" s="305"/>
      <c r="I35" s="308" t="s">
        <v>99</v>
      </c>
      <c r="J35" s="309"/>
      <c r="K35" s="309"/>
      <c r="L35" s="310"/>
      <c r="M35" s="318">
        <v>515553473</v>
      </c>
      <c r="N35" s="318"/>
      <c r="O35" s="318"/>
      <c r="P35" s="304">
        <v>149</v>
      </c>
      <c r="Q35" s="314"/>
      <c r="R35" s="314"/>
      <c r="S35" s="314"/>
      <c r="T35" s="316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</row>
    <row r="36" spans="1:45" ht="20.100000000000001" customHeight="1">
      <c r="A36" s="223"/>
      <c r="B36" s="230"/>
      <c r="C36" s="141" t="s">
        <v>109</v>
      </c>
      <c r="D36" s="142"/>
      <c r="E36" s="143" t="s">
        <v>110</v>
      </c>
      <c r="F36" s="144"/>
      <c r="G36" s="306"/>
      <c r="H36" s="307"/>
      <c r="I36" s="311"/>
      <c r="J36" s="312"/>
      <c r="K36" s="312"/>
      <c r="L36" s="313"/>
      <c r="M36" s="318"/>
      <c r="N36" s="318"/>
      <c r="O36" s="318"/>
      <c r="P36" s="306"/>
      <c r="Q36" s="315"/>
      <c r="R36" s="315"/>
      <c r="S36" s="315"/>
      <c r="T36" s="317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</row>
    <row r="37" spans="1:45" ht="15.95" customHeight="1">
      <c r="A37" s="222">
        <v>7</v>
      </c>
      <c r="B37" s="229">
        <v>7</v>
      </c>
      <c r="C37" s="132" t="s">
        <v>111</v>
      </c>
      <c r="D37" s="133"/>
      <c r="E37" s="134" t="s">
        <v>112</v>
      </c>
      <c r="F37" s="135"/>
      <c r="G37" s="304">
        <v>5</v>
      </c>
      <c r="H37" s="305"/>
      <c r="I37" s="308" t="s">
        <v>113</v>
      </c>
      <c r="J37" s="309"/>
      <c r="K37" s="309"/>
      <c r="L37" s="310"/>
      <c r="M37" s="304">
        <v>516959658</v>
      </c>
      <c r="N37" s="314"/>
      <c r="O37" s="305"/>
      <c r="P37" s="304">
        <v>157</v>
      </c>
      <c r="Q37" s="314"/>
      <c r="R37" s="314"/>
      <c r="S37" s="314"/>
      <c r="T37" s="316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</row>
    <row r="38" spans="1:45" ht="20.100000000000001" customHeight="1">
      <c r="A38" s="223"/>
      <c r="B38" s="230"/>
      <c r="C38" s="141" t="s">
        <v>114</v>
      </c>
      <c r="D38" s="142"/>
      <c r="E38" s="143" t="s">
        <v>115</v>
      </c>
      <c r="F38" s="144"/>
      <c r="G38" s="306"/>
      <c r="H38" s="307"/>
      <c r="I38" s="311"/>
      <c r="J38" s="312"/>
      <c r="K38" s="312"/>
      <c r="L38" s="313"/>
      <c r="M38" s="306"/>
      <c r="N38" s="315"/>
      <c r="O38" s="307"/>
      <c r="P38" s="306"/>
      <c r="Q38" s="315"/>
      <c r="R38" s="315"/>
      <c r="S38" s="315"/>
      <c r="T38" s="317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</row>
    <row r="39" spans="1:45" ht="15.95" customHeight="1">
      <c r="A39" s="222">
        <v>8</v>
      </c>
      <c r="B39" s="229">
        <v>8</v>
      </c>
      <c r="C39" s="132" t="s">
        <v>49</v>
      </c>
      <c r="D39" s="133"/>
      <c r="E39" s="134" t="s">
        <v>116</v>
      </c>
      <c r="F39" s="135"/>
      <c r="G39" s="304">
        <v>5</v>
      </c>
      <c r="H39" s="305"/>
      <c r="I39" s="308" t="s">
        <v>117</v>
      </c>
      <c r="J39" s="309"/>
      <c r="K39" s="309"/>
      <c r="L39" s="310"/>
      <c r="M39" s="304">
        <v>516658168</v>
      </c>
      <c r="N39" s="314"/>
      <c r="O39" s="305"/>
      <c r="P39" s="304">
        <v>148</v>
      </c>
      <c r="Q39" s="314"/>
      <c r="R39" s="314"/>
      <c r="S39" s="314"/>
      <c r="T39" s="316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</row>
    <row r="40" spans="1:45" ht="20.100000000000001" customHeight="1">
      <c r="A40" s="223"/>
      <c r="B40" s="230"/>
      <c r="C40" s="141" t="s">
        <v>53</v>
      </c>
      <c r="D40" s="142"/>
      <c r="E40" s="143" t="s">
        <v>118</v>
      </c>
      <c r="F40" s="144"/>
      <c r="G40" s="306"/>
      <c r="H40" s="307"/>
      <c r="I40" s="311"/>
      <c r="J40" s="312"/>
      <c r="K40" s="312"/>
      <c r="L40" s="313"/>
      <c r="M40" s="306"/>
      <c r="N40" s="315"/>
      <c r="O40" s="307"/>
      <c r="P40" s="306"/>
      <c r="Q40" s="315"/>
      <c r="R40" s="315"/>
      <c r="S40" s="315"/>
      <c r="T40" s="317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</row>
    <row r="41" spans="1:45" ht="15.95" customHeight="1">
      <c r="A41" s="222">
        <v>9</v>
      </c>
      <c r="B41" s="229">
        <v>9</v>
      </c>
      <c r="C41" s="132" t="s">
        <v>88</v>
      </c>
      <c r="D41" s="133"/>
      <c r="E41" s="134" t="s">
        <v>119</v>
      </c>
      <c r="F41" s="135"/>
      <c r="G41" s="304">
        <v>5</v>
      </c>
      <c r="H41" s="305"/>
      <c r="I41" s="308" t="s">
        <v>90</v>
      </c>
      <c r="J41" s="309"/>
      <c r="K41" s="309"/>
      <c r="L41" s="310"/>
      <c r="M41" s="304">
        <v>516041492</v>
      </c>
      <c r="N41" s="314"/>
      <c r="O41" s="305"/>
      <c r="P41" s="304">
        <v>149</v>
      </c>
      <c r="Q41" s="314"/>
      <c r="R41" s="314"/>
      <c r="S41" s="314"/>
      <c r="T41" s="316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</row>
    <row r="42" spans="1:45" ht="20.100000000000001" customHeight="1">
      <c r="A42" s="223"/>
      <c r="B42" s="230"/>
      <c r="C42" s="177" t="s">
        <v>91</v>
      </c>
      <c r="D42" s="178"/>
      <c r="E42" s="179" t="s">
        <v>120</v>
      </c>
      <c r="F42" s="180"/>
      <c r="G42" s="321"/>
      <c r="H42" s="322"/>
      <c r="I42" s="323"/>
      <c r="J42" s="324"/>
      <c r="K42" s="324"/>
      <c r="L42" s="325"/>
      <c r="M42" s="321"/>
      <c r="N42" s="326"/>
      <c r="O42" s="322"/>
      <c r="P42" s="321"/>
      <c r="Q42" s="326"/>
      <c r="R42" s="326"/>
      <c r="S42" s="326"/>
      <c r="T42" s="327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</row>
    <row r="43" spans="1:45" ht="15.95" customHeight="1">
      <c r="A43" s="222">
        <v>10</v>
      </c>
      <c r="B43" s="231">
        <v>10</v>
      </c>
      <c r="C43" s="181" t="s">
        <v>121</v>
      </c>
      <c r="D43" s="182"/>
      <c r="E43" s="181" t="s">
        <v>122</v>
      </c>
      <c r="F43" s="182"/>
      <c r="G43" s="318">
        <v>5</v>
      </c>
      <c r="H43" s="318"/>
      <c r="I43" s="319" t="s">
        <v>99</v>
      </c>
      <c r="J43" s="320"/>
      <c r="K43" s="320"/>
      <c r="L43" s="320"/>
      <c r="M43" s="318">
        <v>518722630</v>
      </c>
      <c r="N43" s="318"/>
      <c r="O43" s="318"/>
      <c r="P43" s="318">
        <v>148</v>
      </c>
      <c r="Q43" s="318"/>
      <c r="R43" s="318"/>
      <c r="S43" s="318"/>
      <c r="T43" s="239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</row>
    <row r="44" spans="1:45" ht="20.100000000000001" customHeight="1">
      <c r="A44" s="223"/>
      <c r="B44" s="232"/>
      <c r="C44" s="183" t="s">
        <v>123</v>
      </c>
      <c r="D44" s="184"/>
      <c r="E44" s="183" t="s">
        <v>124</v>
      </c>
      <c r="F44" s="184"/>
      <c r="G44" s="318"/>
      <c r="H44" s="318"/>
      <c r="I44" s="320"/>
      <c r="J44" s="320"/>
      <c r="K44" s="320"/>
      <c r="L44" s="320"/>
      <c r="M44" s="318"/>
      <c r="N44" s="318"/>
      <c r="O44" s="318"/>
      <c r="P44" s="318"/>
      <c r="Q44" s="318"/>
      <c r="R44" s="318"/>
      <c r="S44" s="318"/>
      <c r="T44" s="239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</row>
    <row r="45" spans="1:45" ht="15.95" customHeight="1">
      <c r="A45" s="222">
        <v>11</v>
      </c>
      <c r="B45" s="231">
        <v>11</v>
      </c>
      <c r="C45" s="181"/>
      <c r="D45" s="182"/>
      <c r="E45" s="181"/>
      <c r="F45" s="182"/>
      <c r="G45" s="318"/>
      <c r="H45" s="318"/>
      <c r="I45" s="319"/>
      <c r="J45" s="320"/>
      <c r="K45" s="320"/>
      <c r="L45" s="320"/>
      <c r="M45" s="318"/>
      <c r="N45" s="318"/>
      <c r="O45" s="318"/>
      <c r="P45" s="318"/>
      <c r="Q45" s="318"/>
      <c r="R45" s="318"/>
      <c r="S45" s="318"/>
      <c r="T45" s="239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</row>
    <row r="46" spans="1:45" ht="20.100000000000001" customHeight="1">
      <c r="A46" s="223"/>
      <c r="B46" s="232"/>
      <c r="C46" s="183"/>
      <c r="D46" s="184"/>
      <c r="E46" s="183"/>
      <c r="F46" s="184"/>
      <c r="G46" s="318"/>
      <c r="H46" s="318"/>
      <c r="I46" s="320"/>
      <c r="J46" s="320"/>
      <c r="K46" s="320"/>
      <c r="L46" s="320"/>
      <c r="M46" s="318"/>
      <c r="N46" s="318"/>
      <c r="O46" s="318"/>
      <c r="P46" s="318"/>
      <c r="Q46" s="318"/>
      <c r="R46" s="318"/>
      <c r="S46" s="318"/>
      <c r="T46" s="239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</row>
    <row r="47" spans="1:45" ht="15.95" customHeight="1">
      <c r="A47" s="222">
        <v>12</v>
      </c>
      <c r="B47" s="229">
        <v>12</v>
      </c>
      <c r="C47" s="185"/>
      <c r="D47" s="186"/>
      <c r="E47" s="187"/>
      <c r="F47" s="188"/>
      <c r="G47" s="262"/>
      <c r="H47" s="263"/>
      <c r="I47" s="266"/>
      <c r="J47" s="267"/>
      <c r="K47" s="267"/>
      <c r="L47" s="268"/>
      <c r="M47" s="262"/>
      <c r="N47" s="272"/>
      <c r="O47" s="263"/>
      <c r="P47" s="262"/>
      <c r="Q47" s="272"/>
      <c r="R47" s="272"/>
      <c r="S47" s="272"/>
      <c r="T47" s="273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</row>
    <row r="48" spans="1:45" ht="20.100000000000001" customHeight="1">
      <c r="A48" s="224"/>
      <c r="B48" s="233"/>
      <c r="C48" s="189"/>
      <c r="D48" s="190"/>
      <c r="E48" s="191"/>
      <c r="F48" s="192"/>
      <c r="G48" s="264"/>
      <c r="H48" s="265"/>
      <c r="I48" s="269"/>
      <c r="J48" s="270"/>
      <c r="K48" s="270"/>
      <c r="L48" s="271"/>
      <c r="M48" s="262"/>
      <c r="N48" s="272"/>
      <c r="O48" s="263"/>
      <c r="P48" s="264"/>
      <c r="Q48" s="274"/>
      <c r="R48" s="274"/>
      <c r="S48" s="274"/>
      <c r="T48" s="275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</row>
    <row r="49" spans="1:45" ht="15.95" customHeight="1">
      <c r="A49" s="225">
        <v>13</v>
      </c>
      <c r="B49" s="234">
        <v>13</v>
      </c>
      <c r="C49" s="193"/>
      <c r="D49" s="194"/>
      <c r="E49" s="195"/>
      <c r="F49" s="196"/>
      <c r="G49" s="276"/>
      <c r="H49" s="277"/>
      <c r="I49" s="280"/>
      <c r="J49" s="281"/>
      <c r="K49" s="281"/>
      <c r="L49" s="281"/>
      <c r="M49" s="301"/>
      <c r="N49" s="302"/>
      <c r="O49" s="303"/>
      <c r="P49" s="284"/>
      <c r="Q49" s="284"/>
      <c r="R49" s="284"/>
      <c r="S49" s="284"/>
      <c r="T49" s="285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</row>
    <row r="50" spans="1:45" ht="20.100000000000001" customHeight="1">
      <c r="A50" s="226"/>
      <c r="B50" s="235"/>
      <c r="C50" s="197"/>
      <c r="D50" s="198"/>
      <c r="E50" s="199"/>
      <c r="F50" s="200"/>
      <c r="G50" s="278"/>
      <c r="H50" s="279"/>
      <c r="I50" s="282"/>
      <c r="J50" s="283"/>
      <c r="K50" s="283"/>
      <c r="L50" s="283"/>
      <c r="M50" s="278"/>
      <c r="N50" s="286"/>
      <c r="O50" s="279"/>
      <c r="P50" s="286"/>
      <c r="Q50" s="286"/>
      <c r="R50" s="286"/>
      <c r="S50" s="286"/>
      <c r="T50" s="287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</row>
    <row r="51" spans="1:45" ht="15.95" customHeight="1">
      <c r="A51" s="226">
        <v>14</v>
      </c>
      <c r="B51" s="234">
        <v>14</v>
      </c>
      <c r="C51" s="193"/>
      <c r="D51" s="194"/>
      <c r="E51" s="195"/>
      <c r="F51" s="196"/>
      <c r="G51" s="276"/>
      <c r="H51" s="277"/>
      <c r="I51" s="280"/>
      <c r="J51" s="281"/>
      <c r="K51" s="281"/>
      <c r="L51" s="281"/>
      <c r="M51" s="276"/>
      <c r="N51" s="284"/>
      <c r="O51" s="277"/>
      <c r="P51" s="284"/>
      <c r="Q51" s="284"/>
      <c r="R51" s="284"/>
      <c r="S51" s="284"/>
      <c r="T51" s="285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</row>
    <row r="52" spans="1:45" ht="20.100000000000001" customHeight="1">
      <c r="A52" s="227"/>
      <c r="B52" s="236"/>
      <c r="C52" s="201"/>
      <c r="D52" s="202"/>
      <c r="E52" s="203"/>
      <c r="F52" s="204"/>
      <c r="G52" s="288"/>
      <c r="H52" s="289"/>
      <c r="I52" s="290"/>
      <c r="J52" s="291"/>
      <c r="K52" s="291"/>
      <c r="L52" s="291"/>
      <c r="M52" s="288"/>
      <c r="N52" s="292"/>
      <c r="O52" s="289"/>
      <c r="P52" s="292"/>
      <c r="Q52" s="292"/>
      <c r="R52" s="292"/>
      <c r="S52" s="292"/>
      <c r="T52" s="293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</row>
    <row r="53" spans="1:45"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</row>
    <row r="54" spans="1:45" ht="18" customHeight="1">
      <c r="A54" s="205" t="s">
        <v>125</v>
      </c>
      <c r="B54" s="206"/>
      <c r="C54" s="206"/>
      <c r="D54" s="206"/>
      <c r="E54" s="206"/>
      <c r="F54" s="206"/>
      <c r="G54" s="206"/>
      <c r="H54" s="206"/>
      <c r="I54" s="207"/>
      <c r="J54" s="207"/>
      <c r="K54" s="207"/>
      <c r="L54" s="207"/>
      <c r="M54" s="206"/>
      <c r="N54" s="206"/>
      <c r="O54" s="206"/>
      <c r="P54" s="206"/>
      <c r="Q54" s="206"/>
      <c r="R54" s="206"/>
      <c r="S54" s="206"/>
      <c r="T54" s="208"/>
      <c r="U54" s="7"/>
      <c r="V54" s="209" t="s">
        <v>126</v>
      </c>
      <c r="W54" s="210"/>
      <c r="X54" s="210"/>
      <c r="Y54" s="210"/>
      <c r="Z54" s="210"/>
      <c r="AA54" s="210"/>
      <c r="AB54" s="210"/>
      <c r="AC54" s="210"/>
      <c r="AD54" s="210"/>
      <c r="AE54" s="210"/>
      <c r="AF54" s="211"/>
      <c r="AG54" s="212"/>
      <c r="AH54" s="212"/>
      <c r="AI54" s="212"/>
      <c r="AJ54" s="212"/>
      <c r="AK54" s="2"/>
      <c r="AL54" s="2"/>
      <c r="AM54" s="2"/>
      <c r="AN54" s="2"/>
      <c r="AO54" s="2"/>
      <c r="AP54" s="2"/>
      <c r="AQ54" s="2"/>
      <c r="AR54" s="2"/>
      <c r="AS54" s="2"/>
    </row>
    <row r="55" spans="1:45" ht="87.95" customHeight="1">
      <c r="A55" s="213" t="s">
        <v>127</v>
      </c>
      <c r="B55" s="214"/>
      <c r="C55" s="214"/>
      <c r="D55" s="214"/>
      <c r="E55" s="214"/>
      <c r="F55" s="214"/>
      <c r="G55" s="214"/>
      <c r="H55" s="214"/>
      <c r="I55" s="215"/>
      <c r="J55" s="215"/>
      <c r="K55" s="215"/>
      <c r="L55" s="215"/>
      <c r="M55" s="214"/>
      <c r="N55" s="214"/>
      <c r="O55" s="214"/>
      <c r="P55" s="214"/>
      <c r="Q55" s="214"/>
      <c r="R55" s="214"/>
      <c r="S55" s="214"/>
      <c r="T55" s="216"/>
      <c r="U55" s="7"/>
      <c r="V55" s="217">
        <f>LEN(A55)</f>
        <v>80</v>
      </c>
      <c r="W55" s="218"/>
      <c r="X55" s="218"/>
      <c r="Y55" s="218"/>
      <c r="Z55" s="218"/>
      <c r="AA55" s="218"/>
      <c r="AB55" s="218"/>
      <c r="AC55" s="218"/>
      <c r="AD55" s="218"/>
      <c r="AE55" s="218"/>
      <c r="AF55" s="219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</row>
  </sheetData>
  <sheetProtection sheet="1" objects="1"/>
  <mergeCells count="269">
    <mergeCell ref="M7:O8"/>
    <mergeCell ref="J11:L12"/>
    <mergeCell ref="G41:H42"/>
    <mergeCell ref="I41:L42"/>
    <mergeCell ref="M41:O42"/>
    <mergeCell ref="P41:T42"/>
    <mergeCell ref="I43:L44"/>
    <mergeCell ref="M43:O44"/>
    <mergeCell ref="G37:H38"/>
    <mergeCell ref="I37:L38"/>
    <mergeCell ref="M37:O38"/>
    <mergeCell ref="P37:T38"/>
    <mergeCell ref="G39:H40"/>
    <mergeCell ref="I39:L40"/>
    <mergeCell ref="M39:O40"/>
    <mergeCell ref="P39:T40"/>
    <mergeCell ref="G43:H44"/>
    <mergeCell ref="P43:T44"/>
    <mergeCell ref="G45:H46"/>
    <mergeCell ref="I45:L46"/>
    <mergeCell ref="M45:O46"/>
    <mergeCell ref="P45:T46"/>
    <mergeCell ref="G27:H28"/>
    <mergeCell ref="I27:L28"/>
    <mergeCell ref="M27:O28"/>
    <mergeCell ref="P27:T28"/>
    <mergeCell ref="G29:H30"/>
    <mergeCell ref="I29:L30"/>
    <mergeCell ref="M29:O30"/>
    <mergeCell ref="P29:T30"/>
    <mergeCell ref="P31:T32"/>
    <mergeCell ref="G33:H34"/>
    <mergeCell ref="I33:L34"/>
    <mergeCell ref="M33:O34"/>
    <mergeCell ref="P33:T34"/>
    <mergeCell ref="G35:H36"/>
    <mergeCell ref="I35:L36"/>
    <mergeCell ref="M35:O36"/>
    <mergeCell ref="P35:T36"/>
    <mergeCell ref="G51:H52"/>
    <mergeCell ref="I51:L52"/>
    <mergeCell ref="P51:T52"/>
    <mergeCell ref="Y33:AG34"/>
    <mergeCell ref="P23:T24"/>
    <mergeCell ref="M47:O48"/>
    <mergeCell ref="M51:O52"/>
    <mergeCell ref="M49:O50"/>
    <mergeCell ref="G25:H26"/>
    <mergeCell ref="I25:L26"/>
    <mergeCell ref="G47:H48"/>
    <mergeCell ref="I47:L48"/>
    <mergeCell ref="P47:T48"/>
    <mergeCell ref="G49:H50"/>
    <mergeCell ref="I49:L50"/>
    <mergeCell ref="P49:T50"/>
    <mergeCell ref="A9:B10"/>
    <mergeCell ref="A6:B8"/>
    <mergeCell ref="A21:B22"/>
    <mergeCell ref="C19:O20"/>
    <mergeCell ref="G23:H24"/>
    <mergeCell ref="I23:L24"/>
    <mergeCell ref="M23:O24"/>
    <mergeCell ref="C17:O18"/>
    <mergeCell ref="G9:I10"/>
    <mergeCell ref="J9:L10"/>
    <mergeCell ref="G21:H22"/>
    <mergeCell ref="G13:O14"/>
    <mergeCell ref="A11:B12"/>
    <mergeCell ref="A13:B14"/>
    <mergeCell ref="G15:O16"/>
    <mergeCell ref="A17:B18"/>
    <mergeCell ref="A19:B20"/>
    <mergeCell ref="A15:B16"/>
    <mergeCell ref="G11:I12"/>
    <mergeCell ref="M11:O12"/>
    <mergeCell ref="B47:B48"/>
    <mergeCell ref="B49:B50"/>
    <mergeCell ref="B51:B52"/>
    <mergeCell ref="AT7:AT8"/>
    <mergeCell ref="AT9:AT10"/>
    <mergeCell ref="AT11:AT12"/>
    <mergeCell ref="AT13:AT14"/>
    <mergeCell ref="AT15:AT16"/>
    <mergeCell ref="C21:D22"/>
    <mergeCell ref="E21:F22"/>
    <mergeCell ref="B35:B36"/>
    <mergeCell ref="B37:B38"/>
    <mergeCell ref="B39:B40"/>
    <mergeCell ref="B41:B42"/>
    <mergeCell ref="B43:B44"/>
    <mergeCell ref="B45:B46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A33:A34"/>
    <mergeCell ref="A35:A36"/>
    <mergeCell ref="A37:A38"/>
    <mergeCell ref="A39:A40"/>
    <mergeCell ref="A41:A42"/>
    <mergeCell ref="A43:A44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32:D32"/>
    <mergeCell ref="E32:F32"/>
    <mergeCell ref="Y32:AG32"/>
    <mergeCell ref="C33:D33"/>
    <mergeCell ref="E33:F33"/>
    <mergeCell ref="C34:D34"/>
    <mergeCell ref="E34:F34"/>
    <mergeCell ref="G31:H32"/>
    <mergeCell ref="I31:L32"/>
    <mergeCell ref="M31:O32"/>
    <mergeCell ref="C29:D29"/>
    <mergeCell ref="E29:F29"/>
    <mergeCell ref="C30:D30"/>
    <mergeCell ref="E30:F30"/>
    <mergeCell ref="C31:D31"/>
    <mergeCell ref="E31:F31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Y24:AG24"/>
    <mergeCell ref="C25:D25"/>
    <mergeCell ref="E25:F25"/>
    <mergeCell ref="Y25:AG26"/>
    <mergeCell ref="M25:O26"/>
    <mergeCell ref="P25:T26"/>
    <mergeCell ref="AL15:AR15"/>
    <mergeCell ref="C16:D16"/>
    <mergeCell ref="E16:F16"/>
    <mergeCell ref="P16:AJ16"/>
    <mergeCell ref="AK16:AN16"/>
    <mergeCell ref="AP16:AS16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1:D11"/>
    <mergeCell ref="E11:F11"/>
    <mergeCell ref="P11:Q11"/>
    <mergeCell ref="R11:U11"/>
    <mergeCell ref="W11:AJ11"/>
    <mergeCell ref="AL11:AR11"/>
    <mergeCell ref="AL9:AR9"/>
    <mergeCell ref="C10:D10"/>
    <mergeCell ref="E10:F10"/>
    <mergeCell ref="P10:AJ10"/>
    <mergeCell ref="AK10:AN10"/>
    <mergeCell ref="AP10:AS10"/>
    <mergeCell ref="M9:O10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P6:AJ6"/>
    <mergeCell ref="AK6:AS6"/>
    <mergeCell ref="C7:D7"/>
    <mergeCell ref="E7:F7"/>
    <mergeCell ref="P7:Q7"/>
    <mergeCell ref="R7:U7"/>
    <mergeCell ref="W7:AJ7"/>
    <mergeCell ref="AL7:AR7"/>
    <mergeCell ref="G7:I8"/>
    <mergeCell ref="J7:L8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1:AS1"/>
    <mergeCell ref="A2:B2"/>
    <mergeCell ref="C2:I2"/>
    <mergeCell ref="J2:O2"/>
    <mergeCell ref="P2:AD2"/>
    <mergeCell ref="AE2:AS2"/>
  </mergeCells>
  <phoneticPr fontId="43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d__x000a__x000d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d__x000a__x000d__x000a_文字の幅を合わせるためのスペースは入れないでください。" sqref="C25:F52 C7:F16"/>
    <dataValidation type="list" allowBlank="1" showInputMessage="1" showErrorMessage="1" prompt="セルの右側になる▼を押して選択してください。_x000d__x000a__x000d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 G37:T38"/>
    <dataValidation allowBlank="1" showInputMessage="1" showErrorMessage="1" prompt="背番号ではなく、_x000d_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0972222222222221" right="0.4" top="0.57986111111111116" bottom="0.57986111111111116" header="0.3" footer="0.3"/>
  <pageSetup paperSize="9" scale="59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6.25">
      <c r="A1" s="331" t="s">
        <v>128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</row>
    <row r="2" spans="1:15">
      <c r="A2" s="335" t="s">
        <v>129</v>
      </c>
      <c r="B2" s="335"/>
      <c r="C2" s="338" t="str">
        <f>IF(入力!C3="","",入力!C3)</f>
        <v>八千代台VBC</v>
      </c>
      <c r="D2" s="338"/>
      <c r="E2" s="338"/>
      <c r="F2" s="338"/>
      <c r="G2" s="338"/>
      <c r="H2" s="338"/>
      <c r="I2" s="338"/>
      <c r="J2" s="335" t="str">
        <f>IF(入力!J3="","",入力!J3)</f>
        <v>女子</v>
      </c>
      <c r="K2" s="335"/>
      <c r="L2" s="335"/>
      <c r="M2" s="335"/>
      <c r="N2" s="335"/>
      <c r="O2" s="335"/>
    </row>
    <row r="3" spans="1:15">
      <c r="A3" s="335"/>
      <c r="B3" s="335"/>
      <c r="C3" s="338"/>
      <c r="D3" s="338"/>
      <c r="E3" s="338"/>
      <c r="F3" s="338"/>
      <c r="G3" s="338"/>
      <c r="H3" s="338"/>
      <c r="I3" s="338"/>
      <c r="J3" s="335"/>
      <c r="K3" s="335"/>
      <c r="L3" s="335"/>
      <c r="M3" s="335"/>
      <c r="N3" s="335"/>
      <c r="O3" s="335"/>
    </row>
    <row r="4" spans="1:15" ht="15" customHeight="1">
      <c r="A4" s="335" t="s">
        <v>130</v>
      </c>
      <c r="B4" s="335"/>
      <c r="C4" s="339">
        <f>IF(入力!C4="","",IF(入力!C5="",入力!C4,入力!C4&amp;"　　"&amp;入力!C5))</f>
        <v>43006178</v>
      </c>
      <c r="D4" s="340"/>
      <c r="E4" s="340"/>
      <c r="F4" s="340"/>
      <c r="G4" s="340"/>
      <c r="H4" s="340"/>
      <c r="I4" s="340"/>
      <c r="J4" s="3"/>
      <c r="K4" s="3"/>
      <c r="L4" s="3"/>
      <c r="M4" s="3"/>
      <c r="N4" s="3"/>
      <c r="O4" s="4"/>
    </row>
    <row r="5" spans="1:15" ht="15" customHeight="1">
      <c r="A5" s="335"/>
      <c r="B5" s="335"/>
      <c r="C5" s="341"/>
      <c r="D5" s="342"/>
      <c r="E5" s="342"/>
      <c r="F5" s="342"/>
      <c r="G5" s="342"/>
      <c r="H5" s="342"/>
      <c r="I5" s="342"/>
      <c r="J5" s="332" t="s">
        <v>131</v>
      </c>
      <c r="K5" s="332"/>
      <c r="L5" s="332"/>
      <c r="M5" s="332"/>
      <c r="N5" s="332"/>
      <c r="O5" s="333"/>
    </row>
    <row r="6" spans="1:15" ht="12" customHeight="1">
      <c r="A6" s="335" t="s">
        <v>25</v>
      </c>
      <c r="B6" s="335"/>
      <c r="C6" s="344" t="str">
        <f>IF(入力!C8="","",入力!C8&amp;"　"&amp;入力!E8)</f>
        <v>会田　智美</v>
      </c>
      <c r="D6" s="345"/>
      <c r="E6" s="345"/>
      <c r="F6" s="345"/>
      <c r="G6" s="334" t="s">
        <v>28</v>
      </c>
      <c r="H6" s="334"/>
      <c r="I6" s="334"/>
      <c r="J6" s="334" t="s">
        <v>132</v>
      </c>
      <c r="K6" s="334"/>
      <c r="L6" s="334"/>
      <c r="M6" s="334" t="s">
        <v>133</v>
      </c>
      <c r="N6" s="334"/>
      <c r="O6" s="334"/>
    </row>
    <row r="7" spans="1:15" ht="13.5" customHeight="1">
      <c r="A7" s="335"/>
      <c r="B7" s="335"/>
      <c r="C7" s="348"/>
      <c r="D7" s="349"/>
      <c r="E7" s="349"/>
      <c r="F7" s="349"/>
      <c r="G7" s="343">
        <f>IF(入力!G7="","",入力!G7)</f>
        <v>507374491</v>
      </c>
      <c r="H7" s="343"/>
      <c r="I7" s="343"/>
      <c r="J7" s="343">
        <f>IF(入力!J7="","",入力!J7)</f>
        <v>18472</v>
      </c>
      <c r="K7" s="343"/>
      <c r="L7" s="343"/>
      <c r="M7" s="343">
        <f>IF(入力!M7="","",入力!M7)</f>
        <v>428557</v>
      </c>
      <c r="N7" s="343"/>
      <c r="O7" s="343"/>
    </row>
    <row r="8" spans="1:15" ht="13.5" customHeight="1">
      <c r="A8" s="335"/>
      <c r="B8" s="335"/>
      <c r="C8" s="346"/>
      <c r="D8" s="347"/>
      <c r="E8" s="347"/>
      <c r="F8" s="347"/>
      <c r="G8" s="343"/>
      <c r="H8" s="343"/>
      <c r="I8" s="343"/>
      <c r="J8" s="343"/>
      <c r="K8" s="343"/>
      <c r="L8" s="343"/>
      <c r="M8" s="343"/>
      <c r="N8" s="343"/>
      <c r="O8" s="343"/>
    </row>
    <row r="9" spans="1:15" ht="14.45" customHeight="1">
      <c r="A9" s="335" t="s">
        <v>48</v>
      </c>
      <c r="B9" s="335"/>
      <c r="C9" s="344" t="str">
        <f>IF(入力!C10="","",入力!C10&amp;"　"&amp;入力!E10)</f>
        <v>中野　勝男</v>
      </c>
      <c r="D9" s="345"/>
      <c r="E9" s="345"/>
      <c r="F9" s="345"/>
      <c r="G9" s="343">
        <f>IF(入力!G9="","",入力!G9)</f>
        <v>518042158</v>
      </c>
      <c r="H9" s="343"/>
      <c r="I9" s="343"/>
      <c r="J9" s="343" t="str">
        <f>IF(入力!J9="","",入力!J9)</f>
        <v/>
      </c>
      <c r="K9" s="343"/>
      <c r="L9" s="343"/>
      <c r="M9" s="343" t="str">
        <f>IF(入力!M9="","",入力!M9)</f>
        <v/>
      </c>
      <c r="N9" s="343"/>
      <c r="O9" s="343"/>
    </row>
    <row r="10" spans="1:15" ht="14.45" customHeight="1">
      <c r="A10" s="335"/>
      <c r="B10" s="335"/>
      <c r="C10" s="346"/>
      <c r="D10" s="347"/>
      <c r="E10" s="347"/>
      <c r="F10" s="347"/>
      <c r="G10" s="343"/>
      <c r="H10" s="343"/>
      <c r="I10" s="343"/>
      <c r="J10" s="343"/>
      <c r="K10" s="343"/>
      <c r="L10" s="343"/>
      <c r="M10" s="343"/>
      <c r="N10" s="343"/>
      <c r="O10" s="343"/>
    </row>
    <row r="11" spans="1:15" ht="14.45" customHeight="1">
      <c r="A11" s="335" t="s">
        <v>58</v>
      </c>
      <c r="B11" s="335"/>
      <c r="C11" s="344" t="str">
        <f>IF(入力!C12="","",入力!C12&amp;"　"&amp;入力!E12)</f>
        <v>野村　和宏</v>
      </c>
      <c r="D11" s="345"/>
      <c r="E11" s="345"/>
      <c r="F11" s="345"/>
      <c r="G11" s="343">
        <f>IF(入力!G11="","",入力!G11)</f>
        <v>518042165</v>
      </c>
      <c r="H11" s="343"/>
      <c r="I11" s="343"/>
      <c r="J11" s="343">
        <f>IF(入力!J11="","",入力!J11)</f>
        <v>304172</v>
      </c>
      <c r="K11" s="343"/>
      <c r="L11" s="343"/>
      <c r="M11" s="343" t="str">
        <f>IF(入力!M11="","",入力!M11)</f>
        <v/>
      </c>
      <c r="N11" s="343"/>
      <c r="O11" s="343"/>
    </row>
    <row r="12" spans="1:15" ht="14.45" customHeight="1">
      <c r="A12" s="335"/>
      <c r="B12" s="335"/>
      <c r="C12" s="346"/>
      <c r="D12" s="347"/>
      <c r="E12" s="347"/>
      <c r="F12" s="347"/>
      <c r="G12" s="343"/>
      <c r="H12" s="343"/>
      <c r="I12" s="343"/>
      <c r="J12" s="343"/>
      <c r="K12" s="343"/>
      <c r="L12" s="343"/>
      <c r="M12" s="343"/>
      <c r="N12" s="343"/>
      <c r="O12" s="343"/>
    </row>
    <row r="13" spans="1:15" ht="15" customHeight="1">
      <c r="A13" s="335" t="s">
        <v>66</v>
      </c>
      <c r="B13" s="335"/>
      <c r="C13" s="344" t="str">
        <f>IF(入力!C14="","",入力!C14&amp;"　"&amp;入力!E14)</f>
        <v>会田　智美</v>
      </c>
      <c r="D13" s="345"/>
      <c r="E13" s="345"/>
      <c r="F13" s="345"/>
      <c r="G13" s="252"/>
      <c r="H13" s="252"/>
      <c r="I13" s="252"/>
      <c r="J13" s="252"/>
      <c r="K13" s="252"/>
      <c r="L13" s="252"/>
      <c r="M13" s="252"/>
      <c r="N13" s="252"/>
      <c r="O13" s="252"/>
    </row>
    <row r="14" spans="1:15" ht="15" customHeight="1">
      <c r="A14" s="335"/>
      <c r="B14" s="335"/>
      <c r="C14" s="346"/>
      <c r="D14" s="347"/>
      <c r="E14" s="347"/>
      <c r="F14" s="347"/>
      <c r="G14" s="252"/>
      <c r="H14" s="252"/>
      <c r="I14" s="252"/>
      <c r="J14" s="252"/>
      <c r="K14" s="252"/>
      <c r="L14" s="252"/>
      <c r="M14" s="252"/>
      <c r="N14" s="252"/>
      <c r="O14" s="252"/>
    </row>
    <row r="15" spans="1:15" ht="15" customHeight="1">
      <c r="A15" s="335" t="s">
        <v>134</v>
      </c>
      <c r="B15" s="335"/>
      <c r="C15" s="344" t="str">
        <f>IF(入力!C16="","",入力!C16&amp;"　"&amp;入力!E16)</f>
        <v>会田　智美</v>
      </c>
      <c r="D15" s="345"/>
      <c r="E15" s="345"/>
      <c r="F15" s="336" t="s">
        <v>135</v>
      </c>
      <c r="G15" s="252"/>
      <c r="H15" s="252"/>
      <c r="I15" s="252"/>
      <c r="J15" s="252"/>
      <c r="K15" s="252"/>
      <c r="L15" s="252"/>
      <c r="M15" s="252"/>
      <c r="N15" s="252"/>
      <c r="O15" s="252"/>
    </row>
    <row r="16" spans="1:15" ht="15" customHeight="1">
      <c r="A16" s="335"/>
      <c r="B16" s="335"/>
      <c r="C16" s="346"/>
      <c r="D16" s="347"/>
      <c r="E16" s="347"/>
      <c r="F16" s="337"/>
      <c r="G16" s="252"/>
      <c r="H16" s="252"/>
      <c r="I16" s="252"/>
      <c r="J16" s="252"/>
      <c r="K16" s="252"/>
      <c r="L16" s="252"/>
      <c r="M16" s="252"/>
      <c r="N16" s="252"/>
      <c r="O16" s="252"/>
    </row>
    <row r="17" spans="1:15">
      <c r="A17" s="335" t="s">
        <v>68</v>
      </c>
      <c r="B17" s="335"/>
      <c r="C17" s="338" t="str">
        <f>IF(入力!C17="","",入力!C17&amp;"　"&amp;入力!E17)</f>
        <v>八千代市八千代台北9-12-6　</v>
      </c>
      <c r="D17" s="338"/>
      <c r="E17" s="338"/>
      <c r="F17" s="338"/>
      <c r="G17" s="338"/>
      <c r="H17" s="338"/>
      <c r="I17" s="338"/>
      <c r="J17" s="338"/>
      <c r="K17" s="338"/>
      <c r="L17" s="338"/>
      <c r="M17" s="338"/>
      <c r="N17" s="338"/>
      <c r="O17" s="338"/>
    </row>
    <row r="18" spans="1:15">
      <c r="A18" s="335"/>
      <c r="B18" s="335"/>
      <c r="C18" s="338"/>
      <c r="D18" s="338"/>
      <c r="E18" s="338"/>
      <c r="F18" s="338"/>
      <c r="G18" s="338"/>
      <c r="H18" s="338"/>
      <c r="I18" s="338"/>
      <c r="J18" s="338"/>
      <c r="K18" s="338"/>
      <c r="L18" s="338"/>
      <c r="M18" s="338"/>
      <c r="N18" s="338"/>
      <c r="O18" s="338"/>
    </row>
    <row r="19" spans="1:15" ht="14.45" customHeight="1">
      <c r="A19" s="335" t="s">
        <v>69</v>
      </c>
      <c r="B19" s="335"/>
      <c r="C19" s="338" t="str">
        <f>IF(入力!C19="","",入力!C19&amp;"　"&amp;入力!E19)</f>
        <v>090-5527-3208　</v>
      </c>
      <c r="D19" s="338"/>
      <c r="E19" s="338"/>
      <c r="F19" s="338"/>
      <c r="G19" s="338"/>
      <c r="H19" s="338"/>
      <c r="I19" s="338"/>
      <c r="J19" s="338"/>
      <c r="K19" s="338"/>
      <c r="L19" s="338"/>
      <c r="M19" s="338"/>
      <c r="N19" s="338"/>
      <c r="O19" s="338"/>
    </row>
    <row r="20" spans="1:15" ht="14.45" customHeight="1">
      <c r="A20" s="335"/>
      <c r="B20" s="335"/>
      <c r="C20" s="338"/>
      <c r="D20" s="338"/>
      <c r="E20" s="338"/>
      <c r="F20" s="338"/>
      <c r="G20" s="338"/>
      <c r="H20" s="338"/>
      <c r="I20" s="338"/>
      <c r="J20" s="338"/>
      <c r="K20" s="338"/>
      <c r="L20" s="338"/>
      <c r="M20" s="338"/>
      <c r="N20" s="338"/>
      <c r="O20" s="338"/>
    </row>
    <row r="21" spans="1:15" ht="14.45" customHeight="1">
      <c r="A21" s="335" t="s">
        <v>70</v>
      </c>
      <c r="B21" s="335"/>
      <c r="C21" s="338" t="str">
        <f>IF(入力!C21="","",入力!C21&amp;"－"&amp;入力!E21&amp;"－"&amp;入力!G21)</f>
        <v/>
      </c>
      <c r="D21" s="338"/>
      <c r="E21" s="338"/>
      <c r="F21" s="338"/>
      <c r="G21" s="338"/>
      <c r="H21" s="338"/>
      <c r="I21" s="338"/>
      <c r="J21" s="338"/>
      <c r="K21" s="338"/>
      <c r="L21" s="338"/>
      <c r="M21" s="338"/>
      <c r="N21" s="338"/>
      <c r="O21" s="338"/>
    </row>
    <row r="22" spans="1:15" ht="14.45" customHeight="1">
      <c r="A22" s="335"/>
      <c r="B22" s="335"/>
      <c r="C22" s="338"/>
      <c r="D22" s="338"/>
      <c r="E22" s="338"/>
      <c r="F22" s="338"/>
      <c r="G22" s="338"/>
      <c r="H22" s="338"/>
      <c r="I22" s="338"/>
      <c r="J22" s="338"/>
      <c r="K22" s="338"/>
      <c r="L22" s="338"/>
      <c r="M22" s="338"/>
      <c r="N22" s="338"/>
      <c r="O22" s="338"/>
    </row>
    <row r="23" spans="1:15">
      <c r="A23" s="335"/>
      <c r="B23" s="335" t="s">
        <v>72</v>
      </c>
      <c r="C23" s="335" t="s">
        <v>136</v>
      </c>
      <c r="D23" s="335"/>
      <c r="E23" s="335"/>
      <c r="F23" s="335"/>
      <c r="G23" s="335" t="s">
        <v>75</v>
      </c>
      <c r="H23" s="335"/>
      <c r="I23" s="335" t="s">
        <v>137</v>
      </c>
      <c r="J23" s="335"/>
      <c r="K23" s="335"/>
      <c r="L23" s="335"/>
      <c r="M23" s="335" t="s">
        <v>77</v>
      </c>
      <c r="N23" s="335"/>
      <c r="O23" s="335"/>
    </row>
    <row r="24" spans="1:15">
      <c r="A24" s="335"/>
      <c r="B24" s="335"/>
      <c r="C24" s="335"/>
      <c r="D24" s="335"/>
      <c r="E24" s="335"/>
      <c r="F24" s="335"/>
      <c r="G24" s="335"/>
      <c r="H24" s="335"/>
      <c r="I24" s="335"/>
      <c r="J24" s="335"/>
      <c r="K24" s="335"/>
      <c r="L24" s="335"/>
      <c r="M24" s="335"/>
      <c r="N24" s="335"/>
      <c r="O24" s="335"/>
    </row>
    <row r="25" spans="1:15" ht="18" customHeight="1">
      <c r="A25" s="335">
        <v>1</v>
      </c>
      <c r="B25" s="335" t="str">
        <f>IF(入力!B25="","",入力!B25)</f>
        <v>①</v>
      </c>
      <c r="C25" s="344" t="str">
        <f>IF(入力!C26="","",入力!C26&amp;"　"&amp;入力!E26)</f>
        <v>高橋　香奈</v>
      </c>
      <c r="D25" s="345"/>
      <c r="E25" s="345"/>
      <c r="F25" s="345"/>
      <c r="G25" s="335">
        <f>IF(入力!G25="","",入力!G25)</f>
        <v>5</v>
      </c>
      <c r="H25" s="335" t="str">
        <f>IF(入力!H25="","",入力!H25)</f>
        <v/>
      </c>
      <c r="I25" s="335" t="str">
        <f>IF(入力!I25="","",入力!I25)</f>
        <v>八千代市立勝田台南小学校</v>
      </c>
      <c r="J25" s="335" t="str">
        <f>IF(入力!J25="","",入力!J25)</f>
        <v/>
      </c>
      <c r="K25" s="335" t="str">
        <f>IF(入力!K25="","",入力!K25)</f>
        <v/>
      </c>
      <c r="L25" s="335" t="str">
        <f>IF(入力!L25="","",入力!L25)</f>
        <v/>
      </c>
      <c r="M25" s="335">
        <f>IF(入力!M25="","",入力!M25)</f>
        <v>514592238</v>
      </c>
      <c r="N25" s="335" t="str">
        <f>IF(入力!N25="","",入力!N25)</f>
        <v/>
      </c>
      <c r="O25" s="335" t="str">
        <f>IF(入力!O25="","",入力!O25)</f>
        <v/>
      </c>
    </row>
    <row r="26" spans="1:15" ht="18" customHeight="1">
      <c r="A26" s="335"/>
      <c r="B26" s="335"/>
      <c r="C26" s="346"/>
      <c r="D26" s="347"/>
      <c r="E26" s="347"/>
      <c r="F26" s="347"/>
      <c r="G26" s="335"/>
      <c r="H26" s="335"/>
      <c r="I26" s="335"/>
      <c r="J26" s="335"/>
      <c r="K26" s="335"/>
      <c r="L26" s="335"/>
      <c r="M26" s="335"/>
      <c r="N26" s="335"/>
      <c r="O26" s="335"/>
    </row>
    <row r="27" spans="1:15" ht="18" customHeight="1">
      <c r="A27" s="335">
        <v>2</v>
      </c>
      <c r="B27" s="335">
        <f>IF(入力!B27="","",入力!B27)</f>
        <v>2</v>
      </c>
      <c r="C27" s="344" t="str">
        <f>IF(入力!C28="","",入力!C28&amp;"　"&amp;入力!E28)</f>
        <v>石田　茉央奈</v>
      </c>
      <c r="D27" s="345"/>
      <c r="E27" s="345"/>
      <c r="F27" s="345"/>
      <c r="G27" s="335">
        <f>IF(入力!G27="","",入力!G27)</f>
        <v>5</v>
      </c>
      <c r="H27" s="335" t="str">
        <f>IF(入力!H27="","",入力!H27)</f>
        <v/>
      </c>
      <c r="I27" s="335" t="str">
        <f>IF(入力!I27="","",入力!I27)</f>
        <v>八千代市立大和田小学校</v>
      </c>
      <c r="J27" s="335" t="str">
        <f>IF(入力!J27="","",入力!J27)</f>
        <v/>
      </c>
      <c r="K27" s="335" t="str">
        <f>IF(入力!K27="","",入力!K27)</f>
        <v/>
      </c>
      <c r="L27" s="335" t="str">
        <f>IF(入力!L27="","",入力!L27)</f>
        <v/>
      </c>
      <c r="M27" s="335">
        <f>IF(入力!M27="","",入力!M27)</f>
        <v>516040446</v>
      </c>
      <c r="N27" s="335" t="str">
        <f>IF(入力!N27="","",入力!N27)</f>
        <v/>
      </c>
      <c r="O27" s="335" t="str">
        <f>IF(入力!O27="","",入力!O27)</f>
        <v/>
      </c>
    </row>
    <row r="28" spans="1:15" ht="18" customHeight="1">
      <c r="A28" s="335"/>
      <c r="B28" s="335"/>
      <c r="C28" s="346"/>
      <c r="D28" s="347"/>
      <c r="E28" s="347"/>
      <c r="F28" s="347"/>
      <c r="G28" s="335"/>
      <c r="H28" s="335"/>
      <c r="I28" s="335"/>
      <c r="J28" s="335"/>
      <c r="K28" s="335"/>
      <c r="L28" s="335"/>
      <c r="M28" s="335"/>
      <c r="N28" s="335"/>
      <c r="O28" s="335"/>
    </row>
    <row r="29" spans="1:15" ht="18" customHeight="1">
      <c r="A29" s="335">
        <v>3</v>
      </c>
      <c r="B29" s="335">
        <f>IF(入力!B29="","",入力!B29)</f>
        <v>3</v>
      </c>
      <c r="C29" s="344" t="str">
        <f>IF(入力!C30="","",入力!C30&amp;"　"&amp;入力!E30)</f>
        <v>古川　あき</v>
      </c>
      <c r="D29" s="345"/>
      <c r="E29" s="345"/>
      <c r="F29" s="345"/>
      <c r="G29" s="335">
        <f>IF(入力!G29="","",入力!G29)</f>
        <v>5</v>
      </c>
      <c r="H29" s="335" t="str">
        <f>IF(入力!H29="","",入力!H29)</f>
        <v/>
      </c>
      <c r="I29" s="335" t="str">
        <f>IF(入力!I29="","",入力!I29)</f>
        <v>八千代市立大和田小学校</v>
      </c>
      <c r="J29" s="335" t="str">
        <f>IF(入力!J29="","",入力!J29)</f>
        <v/>
      </c>
      <c r="K29" s="335" t="str">
        <f>IF(入力!K29="","",入力!K29)</f>
        <v/>
      </c>
      <c r="L29" s="335" t="str">
        <f>IF(入力!L29="","",入力!L29)</f>
        <v/>
      </c>
      <c r="M29" s="335">
        <f>IF(入力!M29="","",入力!M29)</f>
        <v>515553508</v>
      </c>
      <c r="N29" s="335" t="str">
        <f>IF(入力!N29="","",入力!N29)</f>
        <v/>
      </c>
      <c r="O29" s="335" t="str">
        <f>IF(入力!O29="","",入力!O29)</f>
        <v/>
      </c>
    </row>
    <row r="30" spans="1:15" ht="18" customHeight="1">
      <c r="A30" s="335"/>
      <c r="B30" s="335"/>
      <c r="C30" s="346"/>
      <c r="D30" s="347"/>
      <c r="E30" s="347"/>
      <c r="F30" s="347"/>
      <c r="G30" s="335"/>
      <c r="H30" s="335"/>
      <c r="I30" s="335"/>
      <c r="J30" s="335"/>
      <c r="K30" s="335"/>
      <c r="L30" s="335"/>
      <c r="M30" s="335"/>
      <c r="N30" s="335"/>
      <c r="O30" s="335"/>
    </row>
    <row r="31" spans="1:15" ht="18" customHeight="1">
      <c r="A31" s="335">
        <v>4</v>
      </c>
      <c r="B31" s="335">
        <f>IF(入力!B31="","",入力!B31)</f>
        <v>4</v>
      </c>
      <c r="C31" s="344" t="str">
        <f>IF(入力!C32="","",入力!C32&amp;"　"&amp;入力!E32)</f>
        <v>林　更紗</v>
      </c>
      <c r="D31" s="345"/>
      <c r="E31" s="345"/>
      <c r="F31" s="345"/>
      <c r="G31" s="335">
        <f>IF(入力!G31="","",入力!G31)</f>
        <v>5</v>
      </c>
      <c r="H31" s="335" t="str">
        <f>IF(入力!H31="","",入力!H31)</f>
        <v/>
      </c>
      <c r="I31" s="335" t="str">
        <f>IF(入力!I31="","",入力!I31)</f>
        <v>八千代市立八千代台西小学校</v>
      </c>
      <c r="J31" s="335" t="str">
        <f>IF(入力!J31="","",入力!J31)</f>
        <v/>
      </c>
      <c r="K31" s="335" t="str">
        <f>IF(入力!K31="","",入力!K31)</f>
        <v/>
      </c>
      <c r="L31" s="335" t="str">
        <f>IF(入力!L31="","",入力!L31)</f>
        <v/>
      </c>
      <c r="M31" s="335">
        <f>IF(入力!M31="","",入力!M31)</f>
        <v>515553497</v>
      </c>
      <c r="N31" s="335" t="str">
        <f>IF(入力!N31="","",入力!N31)</f>
        <v/>
      </c>
      <c r="O31" s="335" t="str">
        <f>IF(入力!O31="","",入力!O31)</f>
        <v/>
      </c>
    </row>
    <row r="32" spans="1:15" ht="18" customHeight="1">
      <c r="A32" s="335"/>
      <c r="B32" s="335"/>
      <c r="C32" s="346"/>
      <c r="D32" s="347"/>
      <c r="E32" s="347"/>
      <c r="F32" s="347"/>
      <c r="G32" s="335"/>
      <c r="H32" s="335"/>
      <c r="I32" s="335"/>
      <c r="J32" s="335"/>
      <c r="K32" s="335"/>
      <c r="L32" s="335"/>
      <c r="M32" s="335"/>
      <c r="N32" s="335"/>
      <c r="O32" s="335"/>
    </row>
    <row r="33" spans="1:15" ht="18" customHeight="1">
      <c r="A33" s="335">
        <v>5</v>
      </c>
      <c r="B33" s="335">
        <f>IF(入力!B33="","",入力!B33)</f>
        <v>5</v>
      </c>
      <c r="C33" s="344" t="str">
        <f>IF(入力!C34="","",入力!C34&amp;"　"&amp;入力!E34)</f>
        <v>小松　もも花</v>
      </c>
      <c r="D33" s="345"/>
      <c r="E33" s="345"/>
      <c r="F33" s="345"/>
      <c r="G33" s="335">
        <f>IF(入力!G33="","",入力!G33)</f>
        <v>5</v>
      </c>
      <c r="H33" s="335" t="str">
        <f>IF(入力!H33="","",入力!H33)</f>
        <v/>
      </c>
      <c r="I33" s="335" t="str">
        <f>IF(入力!I33="","",入力!I33)</f>
        <v>八千代市立八千代台西小学校</v>
      </c>
      <c r="J33" s="335" t="str">
        <f>IF(入力!J33="","",入力!J33)</f>
        <v/>
      </c>
      <c r="K33" s="335" t="str">
        <f>IF(入力!K33="","",入力!K33)</f>
        <v/>
      </c>
      <c r="L33" s="335" t="str">
        <f>IF(入力!L33="","",入力!L33)</f>
        <v/>
      </c>
      <c r="M33" s="335">
        <f>IF(入力!M33="","",入力!M33)</f>
        <v>515553480</v>
      </c>
      <c r="N33" s="335" t="str">
        <f>IF(入力!N33="","",入力!N33)</f>
        <v/>
      </c>
      <c r="O33" s="335" t="str">
        <f>IF(入力!O33="","",入力!O33)</f>
        <v/>
      </c>
    </row>
    <row r="34" spans="1:15" ht="18" customHeight="1">
      <c r="A34" s="335"/>
      <c r="B34" s="335"/>
      <c r="C34" s="346"/>
      <c r="D34" s="347"/>
      <c r="E34" s="347"/>
      <c r="F34" s="347"/>
      <c r="G34" s="335"/>
      <c r="H34" s="335"/>
      <c r="I34" s="335"/>
      <c r="J34" s="335"/>
      <c r="K34" s="335"/>
      <c r="L34" s="335"/>
      <c r="M34" s="335"/>
      <c r="N34" s="335"/>
      <c r="O34" s="335"/>
    </row>
    <row r="35" spans="1:15" ht="18" customHeight="1">
      <c r="A35" s="335">
        <v>6</v>
      </c>
      <c r="B35" s="335">
        <f>IF(入力!B35="","",入力!B35)</f>
        <v>6</v>
      </c>
      <c r="C35" s="344" t="str">
        <f>IF(入力!C36="","",入力!C36&amp;"　"&amp;入力!E36)</f>
        <v>黒木　美優莉</v>
      </c>
      <c r="D35" s="345"/>
      <c r="E35" s="345"/>
      <c r="F35" s="345"/>
      <c r="G35" s="335">
        <f>IF(入力!G35="","",入力!G35)</f>
        <v>5</v>
      </c>
      <c r="H35" s="335" t="str">
        <f>IF(入力!H35="","",入力!H35)</f>
        <v/>
      </c>
      <c r="I35" s="335" t="str">
        <f>IF(入力!I35="","",入力!I35)</f>
        <v>八千代市立八千代台西小学校</v>
      </c>
      <c r="J35" s="335" t="str">
        <f>IF(入力!J35="","",入力!J35)</f>
        <v/>
      </c>
      <c r="K35" s="335" t="str">
        <f>IF(入力!K35="","",入力!K35)</f>
        <v/>
      </c>
      <c r="L35" s="335" t="str">
        <f>IF(入力!L35="","",入力!L35)</f>
        <v/>
      </c>
      <c r="M35" s="335">
        <f>IF(入力!M35="","",入力!M35)</f>
        <v>515553473</v>
      </c>
      <c r="N35" s="335" t="str">
        <f>IF(入力!N35="","",入力!N35)</f>
        <v/>
      </c>
      <c r="O35" s="335" t="str">
        <f>IF(入力!O35="","",入力!O35)</f>
        <v/>
      </c>
    </row>
    <row r="36" spans="1:15" ht="18" customHeight="1">
      <c r="A36" s="335"/>
      <c r="B36" s="335"/>
      <c r="C36" s="346"/>
      <c r="D36" s="347"/>
      <c r="E36" s="347"/>
      <c r="F36" s="347"/>
      <c r="G36" s="335"/>
      <c r="H36" s="335"/>
      <c r="I36" s="335"/>
      <c r="J36" s="335"/>
      <c r="K36" s="335"/>
      <c r="L36" s="335"/>
      <c r="M36" s="335"/>
      <c r="N36" s="335"/>
      <c r="O36" s="335"/>
    </row>
    <row r="37" spans="1:15" ht="18" customHeight="1">
      <c r="A37" s="335">
        <v>7</v>
      </c>
      <c r="B37" s="335">
        <f>IF(入力!B37="","",入力!B37)</f>
        <v>7</v>
      </c>
      <c r="C37" s="344" t="str">
        <f>IF(入力!C38="","",入力!C38&amp;"　"&amp;入力!E38)</f>
        <v>早川　凛</v>
      </c>
      <c r="D37" s="345"/>
      <c r="E37" s="345"/>
      <c r="F37" s="345"/>
      <c r="G37" s="335">
        <f>IF(入力!G37="","",入力!G37)</f>
        <v>5</v>
      </c>
      <c r="H37" s="335" t="str">
        <f>IF(入力!H37="","",入力!H37)</f>
        <v/>
      </c>
      <c r="I37" s="335" t="str">
        <f>IF(入力!I37="","",入力!I37)</f>
        <v>八千代市立南高津小学校</v>
      </c>
      <c r="J37" s="335" t="str">
        <f>IF(入力!J37="","",入力!J37)</f>
        <v/>
      </c>
      <c r="K37" s="335" t="str">
        <f>IF(入力!K37="","",入力!K37)</f>
        <v/>
      </c>
      <c r="L37" s="335" t="str">
        <f>IF(入力!L37="","",入力!L37)</f>
        <v/>
      </c>
      <c r="M37" s="335">
        <f>IF(入力!M37="","",入力!M37)</f>
        <v>516959658</v>
      </c>
      <c r="N37" s="335" t="str">
        <f>IF(入力!N37="","",入力!N37)</f>
        <v/>
      </c>
      <c r="O37" s="335" t="str">
        <f>IF(入力!O37="","",入力!O37)</f>
        <v/>
      </c>
    </row>
    <row r="38" spans="1:15" ht="18" customHeight="1">
      <c r="A38" s="335"/>
      <c r="B38" s="335"/>
      <c r="C38" s="346"/>
      <c r="D38" s="347"/>
      <c r="E38" s="347"/>
      <c r="F38" s="347"/>
      <c r="G38" s="335"/>
      <c r="H38" s="335"/>
      <c r="I38" s="335"/>
      <c r="J38" s="335"/>
      <c r="K38" s="335"/>
      <c r="L38" s="335"/>
      <c r="M38" s="335"/>
      <c r="N38" s="335"/>
      <c r="O38" s="335"/>
    </row>
    <row r="39" spans="1:15" ht="18" customHeight="1">
      <c r="A39" s="335">
        <v>8</v>
      </c>
      <c r="B39" s="335">
        <f>IF(入力!B39="","",入力!B39)</f>
        <v>8</v>
      </c>
      <c r="C39" s="344" t="str">
        <f>IF(入力!C40="","",入力!C40&amp;"　"&amp;入力!E40)</f>
        <v>中野　香優</v>
      </c>
      <c r="D39" s="345"/>
      <c r="E39" s="345"/>
      <c r="F39" s="345"/>
      <c r="G39" s="335">
        <f>IF(入力!G39="","",入力!G39)</f>
        <v>5</v>
      </c>
      <c r="H39" s="335" t="str">
        <f>IF(入力!H39="","",入力!H39)</f>
        <v/>
      </c>
      <c r="I39" s="335" t="str">
        <f>IF(入力!I39="","",入力!I39)</f>
        <v>八千代市立高津小学校</v>
      </c>
      <c r="J39" s="335" t="str">
        <f>IF(入力!J39="","",入力!J39)</f>
        <v/>
      </c>
      <c r="K39" s="335" t="str">
        <f>IF(入力!K39="","",入力!K39)</f>
        <v/>
      </c>
      <c r="L39" s="335" t="str">
        <f>IF(入力!L39="","",入力!L39)</f>
        <v/>
      </c>
      <c r="M39" s="335">
        <f>IF(入力!M39="","",入力!M39)</f>
        <v>516658168</v>
      </c>
      <c r="N39" s="335" t="str">
        <f>IF(入力!N39="","",入力!N39)</f>
        <v/>
      </c>
      <c r="O39" s="335" t="str">
        <f>IF(入力!O39="","",入力!O39)</f>
        <v/>
      </c>
    </row>
    <row r="40" spans="1:15" ht="18" customHeight="1">
      <c r="A40" s="335"/>
      <c r="B40" s="335"/>
      <c r="C40" s="346"/>
      <c r="D40" s="347"/>
      <c r="E40" s="347"/>
      <c r="F40" s="347"/>
      <c r="G40" s="335"/>
      <c r="H40" s="335"/>
      <c r="I40" s="335"/>
      <c r="J40" s="335"/>
      <c r="K40" s="335"/>
      <c r="L40" s="335"/>
      <c r="M40" s="335"/>
      <c r="N40" s="335"/>
      <c r="O40" s="335"/>
    </row>
    <row r="41" spans="1:15" ht="18" customHeight="1">
      <c r="A41" s="335">
        <v>9</v>
      </c>
      <c r="B41" s="335">
        <f>IF(入力!B41="","",入力!B41)</f>
        <v>9</v>
      </c>
      <c r="C41" s="344" t="str">
        <f>IF(入力!C42="","",入力!C42&amp;"　"&amp;入力!E42)</f>
        <v>石田　唯衣奈</v>
      </c>
      <c r="D41" s="345"/>
      <c r="E41" s="345"/>
      <c r="F41" s="345"/>
      <c r="G41" s="335">
        <f>IF(入力!G41="","",入力!G41)</f>
        <v>5</v>
      </c>
      <c r="H41" s="335" t="str">
        <f>IF(入力!H41="","",入力!H41)</f>
        <v/>
      </c>
      <c r="I41" s="335" t="str">
        <f>IF(入力!I41="","",入力!I41)</f>
        <v>八千代市立大和田小学校</v>
      </c>
      <c r="J41" s="335" t="str">
        <f>IF(入力!J41="","",入力!J41)</f>
        <v/>
      </c>
      <c r="K41" s="335" t="str">
        <f>IF(入力!K41="","",入力!K41)</f>
        <v/>
      </c>
      <c r="L41" s="335" t="str">
        <f>IF(入力!L41="","",入力!L41)</f>
        <v/>
      </c>
      <c r="M41" s="335">
        <f>IF(入力!M41="","",入力!M41)</f>
        <v>516041492</v>
      </c>
      <c r="N41" s="335" t="str">
        <f>IF(入力!N41="","",入力!N41)</f>
        <v/>
      </c>
      <c r="O41" s="335" t="str">
        <f>IF(入力!O41="","",入力!O41)</f>
        <v/>
      </c>
    </row>
    <row r="42" spans="1:15" ht="18" customHeight="1">
      <c r="A42" s="335"/>
      <c r="B42" s="335"/>
      <c r="C42" s="346"/>
      <c r="D42" s="347"/>
      <c r="E42" s="347"/>
      <c r="F42" s="347"/>
      <c r="G42" s="335"/>
      <c r="H42" s="335"/>
      <c r="I42" s="335"/>
      <c r="J42" s="335"/>
      <c r="K42" s="335"/>
      <c r="L42" s="335"/>
      <c r="M42" s="335"/>
      <c r="N42" s="335"/>
      <c r="O42" s="335"/>
    </row>
    <row r="43" spans="1:15" ht="18" customHeight="1">
      <c r="A43" s="335">
        <v>10</v>
      </c>
      <c r="B43" s="335">
        <f>IF(入力!B43="","",入力!B43)</f>
        <v>10</v>
      </c>
      <c r="C43" s="344" t="str">
        <f>IF(入力!C44="","",入力!C44&amp;"　"&amp;入力!E44)</f>
        <v>小野　美月</v>
      </c>
      <c r="D43" s="345"/>
      <c r="E43" s="345"/>
      <c r="F43" s="345"/>
      <c r="G43" s="335">
        <f>IF(入力!G43="","",入力!G43)</f>
        <v>5</v>
      </c>
      <c r="H43" s="335" t="str">
        <f>IF(入力!H43="","",入力!H43)</f>
        <v/>
      </c>
      <c r="I43" s="335" t="str">
        <f>IF(入力!I43="","",入力!I43)</f>
        <v>八千代市立八千代台西小学校</v>
      </c>
      <c r="J43" s="335" t="str">
        <f>IF(入力!J43="","",入力!J43)</f>
        <v/>
      </c>
      <c r="K43" s="335" t="str">
        <f>IF(入力!K43="","",入力!K43)</f>
        <v/>
      </c>
      <c r="L43" s="335" t="str">
        <f>IF(入力!L43="","",入力!L43)</f>
        <v/>
      </c>
      <c r="M43" s="335">
        <f>IF(入力!M43="","",入力!M43)</f>
        <v>518722630</v>
      </c>
      <c r="N43" s="335" t="str">
        <f>IF(入力!N43="","",入力!N43)</f>
        <v/>
      </c>
      <c r="O43" s="335" t="str">
        <f>IF(入力!O43="","",入力!O43)</f>
        <v/>
      </c>
    </row>
    <row r="44" spans="1:15" ht="18" customHeight="1">
      <c r="A44" s="335"/>
      <c r="B44" s="335"/>
      <c r="C44" s="346"/>
      <c r="D44" s="347"/>
      <c r="E44" s="347"/>
      <c r="F44" s="347"/>
      <c r="G44" s="335"/>
      <c r="H44" s="335"/>
      <c r="I44" s="335"/>
      <c r="J44" s="335"/>
      <c r="K44" s="335"/>
      <c r="L44" s="335"/>
      <c r="M44" s="335"/>
      <c r="N44" s="335"/>
      <c r="O44" s="335"/>
    </row>
    <row r="45" spans="1:15" ht="18" customHeight="1">
      <c r="A45" s="335">
        <v>11</v>
      </c>
      <c r="B45" s="335">
        <f>IF(入力!B45="","",入力!B45)</f>
        <v>11</v>
      </c>
      <c r="C45" s="344" t="str">
        <f>IF(入力!C46="","",入力!C46&amp;"　"&amp;入力!E46)</f>
        <v/>
      </c>
      <c r="D45" s="345"/>
      <c r="E45" s="345"/>
      <c r="F45" s="345"/>
      <c r="G45" s="335" t="str">
        <f>IF(入力!G45="","",入力!G45)</f>
        <v/>
      </c>
      <c r="H45" s="335" t="str">
        <f>IF(入力!H45="","",入力!H45)</f>
        <v/>
      </c>
      <c r="I45" s="335" t="str">
        <f>IF(入力!I45="","",入力!I45)</f>
        <v/>
      </c>
      <c r="J45" s="335" t="str">
        <f>IF(入力!J45="","",入力!J45)</f>
        <v/>
      </c>
      <c r="K45" s="335" t="str">
        <f>IF(入力!K45="","",入力!K45)</f>
        <v/>
      </c>
      <c r="L45" s="335" t="str">
        <f>IF(入力!L45="","",入力!L45)</f>
        <v/>
      </c>
      <c r="M45" s="335" t="str">
        <f>IF(入力!M45="","",入力!M45)</f>
        <v/>
      </c>
      <c r="N45" s="335" t="str">
        <f>IF(入力!N45="","",入力!N45)</f>
        <v/>
      </c>
      <c r="O45" s="335" t="str">
        <f>IF(入力!O45="","",入力!O45)</f>
        <v/>
      </c>
    </row>
    <row r="46" spans="1:15" ht="18" customHeight="1">
      <c r="A46" s="335"/>
      <c r="B46" s="335"/>
      <c r="C46" s="346"/>
      <c r="D46" s="347"/>
      <c r="E46" s="347"/>
      <c r="F46" s="347"/>
      <c r="G46" s="335"/>
      <c r="H46" s="335"/>
      <c r="I46" s="335"/>
      <c r="J46" s="335"/>
      <c r="K46" s="335"/>
      <c r="L46" s="335"/>
      <c r="M46" s="335"/>
      <c r="N46" s="335"/>
      <c r="O46" s="335"/>
    </row>
    <row r="47" spans="1:15" ht="18" customHeight="1">
      <c r="A47" s="335">
        <v>12</v>
      </c>
      <c r="B47" s="335">
        <f>IF(入力!B47="","",入力!B47)</f>
        <v>12</v>
      </c>
      <c r="C47" s="344" t="str">
        <f>IF(入力!C48="","",入力!C48&amp;"　"&amp;入力!E48)</f>
        <v/>
      </c>
      <c r="D47" s="345"/>
      <c r="E47" s="345"/>
      <c r="F47" s="345"/>
      <c r="G47" s="335" t="str">
        <f>IF(入力!G47="","",入力!G47)</f>
        <v/>
      </c>
      <c r="H47" s="335" t="str">
        <f>IF(入力!H47="","",入力!H47)</f>
        <v/>
      </c>
      <c r="I47" s="335" t="str">
        <f>IF(入力!I47="","",入力!I47)</f>
        <v/>
      </c>
      <c r="J47" s="335" t="str">
        <f>IF(入力!J47="","",入力!J47)</f>
        <v/>
      </c>
      <c r="K47" s="335" t="str">
        <f>IF(入力!K47="","",入力!K47)</f>
        <v/>
      </c>
      <c r="L47" s="335" t="str">
        <f>IF(入力!L47="","",入力!L47)</f>
        <v/>
      </c>
      <c r="M47" s="335" t="str">
        <f>IF(入力!M47="","",入力!M47)</f>
        <v/>
      </c>
      <c r="N47" s="335" t="str">
        <f>IF(入力!N47="","",入力!N47)</f>
        <v/>
      </c>
      <c r="O47" s="335" t="str">
        <f>IF(入力!O47="","",入力!O47)</f>
        <v/>
      </c>
    </row>
    <row r="48" spans="1:15" ht="18" customHeight="1">
      <c r="A48" s="335"/>
      <c r="B48" s="335"/>
      <c r="C48" s="346"/>
      <c r="D48" s="347"/>
      <c r="E48" s="347"/>
      <c r="F48" s="347"/>
      <c r="G48" s="335"/>
      <c r="H48" s="335"/>
      <c r="I48" s="335"/>
      <c r="J48" s="335"/>
      <c r="K48" s="335"/>
      <c r="L48" s="335"/>
      <c r="M48" s="335"/>
      <c r="N48" s="335"/>
      <c r="O48" s="335"/>
    </row>
    <row r="49" spans="1:15" ht="18" customHeight="1">
      <c r="A49" s="335"/>
      <c r="B49" s="335"/>
      <c r="C49" s="335"/>
      <c r="D49" s="335"/>
      <c r="E49" s="335"/>
      <c r="F49" s="335"/>
      <c r="G49" s="335"/>
      <c r="H49" s="335"/>
      <c r="I49" s="335"/>
      <c r="J49" s="335"/>
      <c r="K49" s="335"/>
      <c r="L49" s="335"/>
      <c r="M49" s="335"/>
      <c r="N49" s="335"/>
      <c r="O49" s="335"/>
    </row>
    <row r="50" spans="1:15" ht="18" customHeight="1">
      <c r="A50" s="335"/>
      <c r="B50" s="335"/>
      <c r="C50" s="335"/>
      <c r="D50" s="335"/>
      <c r="E50" s="335"/>
      <c r="F50" s="335"/>
      <c r="G50" s="335"/>
      <c r="H50" s="335"/>
      <c r="I50" s="335"/>
      <c r="J50" s="335"/>
      <c r="K50" s="335"/>
      <c r="L50" s="335"/>
      <c r="M50" s="335"/>
      <c r="N50" s="335"/>
      <c r="O50" s="335"/>
    </row>
  </sheetData>
  <sheetProtection sheet="1"/>
  <mergeCells count="117">
    <mergeCell ref="I45:L46"/>
    <mergeCell ref="M45:O46"/>
    <mergeCell ref="C47:F48"/>
    <mergeCell ref="G47:H48"/>
    <mergeCell ref="A49:O50"/>
    <mergeCell ref="C6:F8"/>
    <mergeCell ref="G7:I8"/>
    <mergeCell ref="G9:I10"/>
    <mergeCell ref="C9:F10"/>
    <mergeCell ref="C11:F12"/>
    <mergeCell ref="I47:L48"/>
    <mergeCell ref="M47:O48"/>
    <mergeCell ref="C45:F46"/>
    <mergeCell ref="G45:H46"/>
    <mergeCell ref="I43:L44"/>
    <mergeCell ref="M43:O44"/>
    <mergeCell ref="C41:F42"/>
    <mergeCell ref="G41:H42"/>
    <mergeCell ref="I41:L42"/>
    <mergeCell ref="M41:O42"/>
    <mergeCell ref="C43:F44"/>
    <mergeCell ref="G43:H44"/>
    <mergeCell ref="C37:F38"/>
    <mergeCell ref="G37:H38"/>
    <mergeCell ref="C39:F40"/>
    <mergeCell ref="G39:H40"/>
    <mergeCell ref="C31:F32"/>
    <mergeCell ref="G31:H32"/>
    <mergeCell ref="I35:L36"/>
    <mergeCell ref="M35:O36"/>
    <mergeCell ref="I39:L40"/>
    <mergeCell ref="M39:O40"/>
    <mergeCell ref="I37:L38"/>
    <mergeCell ref="M37:O38"/>
    <mergeCell ref="I33:L34"/>
    <mergeCell ref="M33:O34"/>
    <mergeCell ref="C33:F34"/>
    <mergeCell ref="G33:H34"/>
    <mergeCell ref="C35:F36"/>
    <mergeCell ref="G35:H36"/>
    <mergeCell ref="C29:F30"/>
    <mergeCell ref="G29:H30"/>
    <mergeCell ref="I23:L24"/>
    <mergeCell ref="M23:O24"/>
    <mergeCell ref="C25:F26"/>
    <mergeCell ref="G25:H26"/>
    <mergeCell ref="I31:L32"/>
    <mergeCell ref="M31:O32"/>
    <mergeCell ref="I29:L30"/>
    <mergeCell ref="M29:O30"/>
    <mergeCell ref="I27:L28"/>
    <mergeCell ref="M27:O28"/>
    <mergeCell ref="G23:H24"/>
    <mergeCell ref="C13:F14"/>
    <mergeCell ref="G15:O16"/>
    <mergeCell ref="A21:B22"/>
    <mergeCell ref="C27:F28"/>
    <mergeCell ref="G27:H28"/>
    <mergeCell ref="I25:L26"/>
    <mergeCell ref="M25:O26"/>
    <mergeCell ref="M11:O12"/>
    <mergeCell ref="A17:B18"/>
    <mergeCell ref="A19:B20"/>
    <mergeCell ref="A13:B14"/>
    <mergeCell ref="A15:B16"/>
    <mergeCell ref="C15:E16"/>
    <mergeCell ref="A2:B3"/>
    <mergeCell ref="A4:B5"/>
    <mergeCell ref="A9:B10"/>
    <mergeCell ref="A11:B12"/>
    <mergeCell ref="C2:I3"/>
    <mergeCell ref="J9:L10"/>
    <mergeCell ref="J11:L12"/>
    <mergeCell ref="C17:O18"/>
    <mergeCell ref="C19:O20"/>
    <mergeCell ref="C21:O22"/>
    <mergeCell ref="C4:I5"/>
    <mergeCell ref="M7:O8"/>
    <mergeCell ref="A6:B8"/>
    <mergeCell ref="J7:L8"/>
    <mergeCell ref="G11:I12"/>
    <mergeCell ref="G13:O14"/>
    <mergeCell ref="M9:O10"/>
    <mergeCell ref="B37:B38"/>
    <mergeCell ref="B39:B40"/>
    <mergeCell ref="B41:B42"/>
    <mergeCell ref="B43:B44"/>
    <mergeCell ref="B45:B46"/>
    <mergeCell ref="B47:B48"/>
    <mergeCell ref="B25:B26"/>
    <mergeCell ref="B27:B28"/>
    <mergeCell ref="B29:B30"/>
    <mergeCell ref="B31:B32"/>
    <mergeCell ref="B33:B34"/>
    <mergeCell ref="B35:B36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B23:B24"/>
    <mergeCell ref="F15:F16"/>
    <mergeCell ref="J2:O3"/>
    <mergeCell ref="C23:F24"/>
  </mergeCells>
  <phoneticPr fontId="43"/>
  <pageMargins left="0.39305555555555555" right="0.39305555555555555" top="0.59027777777777779" bottom="0.19652777777777777" header="0.31458333333333333" footer="0.31458333333333333"/>
  <pageSetup paperSize="9" firstPageNumber="42949631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workbookViewId="0">
      <selection activeCell="AP62" sqref="AP62"/>
    </sheetView>
  </sheetViews>
  <sheetFormatPr defaultColWidth="1.625" defaultRowHeight="13.5" customHeight="1"/>
  <cols>
    <col min="58" max="58" width="2.25" customWidth="1"/>
  </cols>
  <sheetData>
    <row r="1" spans="1:60">
      <c r="AS1" s="5" t="s">
        <v>138</v>
      </c>
      <c r="AT1" s="5"/>
      <c r="AU1" s="5"/>
      <c r="AV1" s="350"/>
      <c r="AW1" s="350"/>
      <c r="AX1" s="5" t="s">
        <v>139</v>
      </c>
      <c r="AY1" s="5"/>
      <c r="AZ1" s="350"/>
      <c r="BA1" s="350"/>
      <c r="BB1" s="5" t="s">
        <v>140</v>
      </c>
      <c r="BC1" s="5"/>
      <c r="BD1" s="350"/>
      <c r="BE1" s="350"/>
      <c r="BF1" s="5" t="s">
        <v>141</v>
      </c>
    </row>
    <row r="3" spans="1:60" ht="9.75" customHeight="1"/>
    <row r="4" spans="1:60" ht="9.75" customHeight="1"/>
    <row r="5" spans="1:60" ht="28.5">
      <c r="A5" s="6"/>
      <c r="B5" s="6"/>
      <c r="C5" s="351" t="s">
        <v>142</v>
      </c>
      <c r="D5" s="351"/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1"/>
      <c r="P5" s="351"/>
      <c r="Q5" s="351"/>
      <c r="R5" s="351"/>
      <c r="S5" s="351"/>
      <c r="T5" s="351"/>
      <c r="U5" s="351"/>
      <c r="V5" s="351"/>
      <c r="W5" s="351"/>
      <c r="X5" s="351"/>
      <c r="Y5" s="351"/>
      <c r="Z5" s="351"/>
      <c r="AA5" s="351"/>
      <c r="AB5" s="351"/>
      <c r="AC5" s="351"/>
      <c r="AD5" s="351"/>
      <c r="AE5" s="351"/>
      <c r="AF5" s="351"/>
      <c r="AG5" s="351"/>
      <c r="AH5" s="351"/>
      <c r="AI5" s="351"/>
      <c r="AJ5" s="351"/>
      <c r="AK5" s="351"/>
      <c r="AL5" s="351"/>
      <c r="AM5" s="351"/>
      <c r="AN5" s="351"/>
      <c r="AO5" s="351"/>
      <c r="AP5" s="351"/>
      <c r="AQ5" s="351"/>
      <c r="AR5" s="351"/>
      <c r="AS5" s="351"/>
      <c r="AT5" s="351"/>
      <c r="AU5" s="351"/>
      <c r="AV5" s="351"/>
      <c r="AW5" s="351"/>
      <c r="AX5" s="351"/>
      <c r="AY5" s="351"/>
      <c r="AZ5" s="351"/>
      <c r="BA5" s="351"/>
      <c r="BB5" s="351"/>
      <c r="BC5" s="351"/>
      <c r="BD5" s="351"/>
      <c r="BE5" s="351"/>
      <c r="BF5" s="351"/>
      <c r="BG5" s="6"/>
      <c r="BH5" s="6"/>
    </row>
    <row r="6" spans="1:60" ht="7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</row>
    <row r="7" spans="1:60" ht="10.5" customHeight="1">
      <c r="A7" s="1"/>
      <c r="B7" s="1"/>
      <c r="C7" s="7" t="s">
        <v>143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</row>
    <row r="8" spans="1:60" ht="12" customHeight="1">
      <c r="A8" s="1"/>
      <c r="B8" s="1"/>
      <c r="C8" s="433" t="s">
        <v>144</v>
      </c>
      <c r="D8" s="434"/>
      <c r="E8" s="434"/>
      <c r="F8" s="434"/>
      <c r="G8" s="434"/>
      <c r="H8" s="434"/>
      <c r="I8" s="434"/>
      <c r="J8" s="434"/>
      <c r="K8" s="434"/>
      <c r="L8" s="434"/>
      <c r="M8" s="434"/>
      <c r="N8" s="434"/>
      <c r="O8" s="434"/>
      <c r="P8" s="434"/>
      <c r="Q8" s="435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</row>
    <row r="9" spans="1:60" ht="8.25" customHeight="1">
      <c r="A9" s="1"/>
      <c r="B9" s="1"/>
      <c r="C9" s="436"/>
      <c r="D9" s="437"/>
      <c r="E9" s="437"/>
      <c r="F9" s="437"/>
      <c r="G9" s="437"/>
      <c r="H9" s="437"/>
      <c r="I9" s="437"/>
      <c r="J9" s="437"/>
      <c r="K9" s="437"/>
      <c r="L9" s="437"/>
      <c r="M9" s="437"/>
      <c r="N9" s="437"/>
      <c r="O9" s="437"/>
      <c r="P9" s="437"/>
      <c r="Q9" s="438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</row>
    <row r="10" spans="1:60" ht="14.25">
      <c r="C10" s="439"/>
      <c r="D10" s="440"/>
      <c r="E10" s="440"/>
      <c r="F10" s="440"/>
      <c r="G10" s="440"/>
      <c r="H10" s="440"/>
      <c r="I10" s="440"/>
      <c r="J10" s="440"/>
      <c r="K10" s="440"/>
      <c r="L10" s="440"/>
      <c r="M10" s="440"/>
      <c r="N10" s="440"/>
      <c r="O10" s="440"/>
      <c r="P10" s="440"/>
      <c r="Q10" s="441"/>
      <c r="S10" s="5" t="s">
        <v>145</v>
      </c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8" t="s">
        <v>146</v>
      </c>
    </row>
    <row r="11" spans="1:60" ht="5.25" customHeight="1"/>
    <row r="12" spans="1:60" ht="5.25" customHeight="1">
      <c r="G12" s="5"/>
      <c r="H12" s="428">
        <v>36</v>
      </c>
      <c r="I12" s="429"/>
      <c r="J12" s="430"/>
      <c r="K12" s="5"/>
    </row>
    <row r="13" spans="1:60" ht="13.5" customHeight="1">
      <c r="F13" s="5" t="s">
        <v>147</v>
      </c>
      <c r="G13" s="5"/>
      <c r="H13" s="431"/>
      <c r="I13" s="350"/>
      <c r="J13" s="432"/>
      <c r="K13" s="5" t="s">
        <v>148</v>
      </c>
      <c r="L13" s="9"/>
      <c r="M13" s="9"/>
      <c r="N13" s="9"/>
      <c r="Q13" s="10"/>
    </row>
    <row r="14" spans="1:60" ht="5.25" customHeight="1">
      <c r="F14" s="11"/>
      <c r="G14" s="5"/>
      <c r="H14" s="375"/>
      <c r="I14" s="376"/>
      <c r="J14" s="377"/>
      <c r="K14" s="5"/>
      <c r="L14" s="9"/>
      <c r="M14" s="9"/>
      <c r="N14" s="9"/>
      <c r="Q14" s="10"/>
    </row>
    <row r="15" spans="1:60" ht="5.25" customHeight="1"/>
    <row r="16" spans="1:60" ht="12" customHeight="1">
      <c r="C16" s="442" t="s">
        <v>149</v>
      </c>
      <c r="D16" s="354"/>
      <c r="E16" s="354"/>
      <c r="F16" s="354"/>
      <c r="G16" s="355"/>
      <c r="H16" s="352" t="s">
        <v>150</v>
      </c>
      <c r="I16" s="353"/>
      <c r="J16" s="353"/>
      <c r="K16" s="354" t="str">
        <f>IF(入力!C2="","",入力!C2)</f>
        <v>ヤチヨダイバレーボールクラブ</v>
      </c>
      <c r="L16" s="354"/>
      <c r="M16" s="354"/>
      <c r="N16" s="354"/>
      <c r="O16" s="354"/>
      <c r="P16" s="354"/>
      <c r="Q16" s="354"/>
      <c r="R16" s="354"/>
      <c r="S16" s="354"/>
      <c r="T16" s="354"/>
      <c r="U16" s="354"/>
      <c r="V16" s="354"/>
      <c r="W16" s="354"/>
      <c r="X16" s="355"/>
      <c r="Y16" s="356" t="s">
        <v>151</v>
      </c>
      <c r="Z16" s="357"/>
      <c r="AA16" s="357"/>
      <c r="AB16" s="357"/>
      <c r="AC16" s="357"/>
      <c r="AD16" s="357"/>
      <c r="AE16" s="357"/>
      <c r="AF16" s="357"/>
      <c r="AG16" s="357"/>
      <c r="AH16" s="357"/>
      <c r="AI16" s="358"/>
      <c r="AJ16" s="399" t="s">
        <v>152</v>
      </c>
      <c r="AK16" s="400"/>
      <c r="AL16" s="400"/>
      <c r="AM16" s="401"/>
      <c r="AN16" s="422" t="str">
        <f>IF(入力!P3="","",入力!P3)</f>
        <v>八千代市</v>
      </c>
      <c r="AO16" s="423"/>
      <c r="AP16" s="423"/>
      <c r="AQ16" s="423"/>
      <c r="AR16" s="423"/>
      <c r="AS16" s="423"/>
      <c r="AT16" s="400" t="s">
        <v>153</v>
      </c>
      <c r="AU16" s="401"/>
      <c r="AV16" s="408" t="s">
        <v>18</v>
      </c>
      <c r="AW16" s="354"/>
      <c r="AX16" s="354"/>
      <c r="AY16" s="355"/>
      <c r="AZ16" s="412" t="str">
        <f>IF(入力!P5="","",入力!P5)</f>
        <v>京成</v>
      </c>
      <c r="BA16" s="413"/>
      <c r="BB16" s="413"/>
      <c r="BC16" s="413"/>
      <c r="BD16" s="413"/>
      <c r="BE16" s="413"/>
      <c r="BF16" s="397" t="s">
        <v>154</v>
      </c>
    </row>
    <row r="17" spans="3:58" ht="4.5" customHeight="1">
      <c r="C17" s="443"/>
      <c r="D17" s="410"/>
      <c r="E17" s="410"/>
      <c r="F17" s="410"/>
      <c r="G17" s="411"/>
      <c r="H17" s="420" t="str">
        <f>IF(入力!C3="","",入力!C3)</f>
        <v>八千代台VBC</v>
      </c>
      <c r="I17" s="421"/>
      <c r="J17" s="421"/>
      <c r="K17" s="421"/>
      <c r="L17" s="421"/>
      <c r="M17" s="421"/>
      <c r="N17" s="421"/>
      <c r="O17" s="421"/>
      <c r="P17" s="421"/>
      <c r="Q17" s="421"/>
      <c r="R17" s="421"/>
      <c r="S17" s="421"/>
      <c r="T17" s="421"/>
      <c r="U17" s="416" t="str">
        <f>IF(入力!J3="","","("&amp;入力!J3&amp;")")</f>
        <v>(女子)</v>
      </c>
      <c r="V17" s="416"/>
      <c r="W17" s="416"/>
      <c r="X17" s="417"/>
      <c r="Y17" s="445">
        <f>IF(入力!C4="","",入力!C4)</f>
        <v>43006178</v>
      </c>
      <c r="Z17" s="446"/>
      <c r="AA17" s="446"/>
      <c r="AB17" s="446"/>
      <c r="AC17" s="446"/>
      <c r="AD17" s="446"/>
      <c r="AE17" s="446"/>
      <c r="AF17" s="446"/>
      <c r="AG17" s="446"/>
      <c r="AH17" s="446"/>
      <c r="AI17" s="447"/>
      <c r="AJ17" s="402"/>
      <c r="AK17" s="403"/>
      <c r="AL17" s="403"/>
      <c r="AM17" s="404"/>
      <c r="AN17" s="424"/>
      <c r="AO17" s="425"/>
      <c r="AP17" s="425"/>
      <c r="AQ17" s="425"/>
      <c r="AR17" s="425"/>
      <c r="AS17" s="425"/>
      <c r="AT17" s="403"/>
      <c r="AU17" s="404"/>
      <c r="AV17" s="409"/>
      <c r="AW17" s="410"/>
      <c r="AX17" s="410"/>
      <c r="AY17" s="411"/>
      <c r="AZ17" s="414"/>
      <c r="BA17" s="415"/>
      <c r="BB17" s="415"/>
      <c r="BC17" s="415"/>
      <c r="BD17" s="415"/>
      <c r="BE17" s="415"/>
      <c r="BF17" s="398"/>
    </row>
    <row r="18" spans="3:58" ht="16.5" customHeight="1">
      <c r="C18" s="372"/>
      <c r="D18" s="373"/>
      <c r="E18" s="373"/>
      <c r="F18" s="373"/>
      <c r="G18" s="374"/>
      <c r="H18" s="378"/>
      <c r="I18" s="379"/>
      <c r="J18" s="379"/>
      <c r="K18" s="379"/>
      <c r="L18" s="379"/>
      <c r="M18" s="379"/>
      <c r="N18" s="379"/>
      <c r="O18" s="379"/>
      <c r="P18" s="379"/>
      <c r="Q18" s="379"/>
      <c r="R18" s="379"/>
      <c r="S18" s="379"/>
      <c r="T18" s="379"/>
      <c r="U18" s="418"/>
      <c r="V18" s="418"/>
      <c r="W18" s="418"/>
      <c r="X18" s="419"/>
      <c r="Y18" s="448"/>
      <c r="Z18" s="449"/>
      <c r="AA18" s="449"/>
      <c r="AB18" s="449"/>
      <c r="AC18" s="449"/>
      <c r="AD18" s="449"/>
      <c r="AE18" s="449"/>
      <c r="AF18" s="449"/>
      <c r="AG18" s="449"/>
      <c r="AH18" s="449"/>
      <c r="AI18" s="450"/>
      <c r="AJ18" s="405"/>
      <c r="AK18" s="406"/>
      <c r="AL18" s="406"/>
      <c r="AM18" s="407"/>
      <c r="AN18" s="426"/>
      <c r="AO18" s="427"/>
      <c r="AP18" s="427"/>
      <c r="AQ18" s="427"/>
      <c r="AR18" s="427"/>
      <c r="AS18" s="427"/>
      <c r="AT18" s="406"/>
      <c r="AU18" s="407"/>
      <c r="AV18" s="381"/>
      <c r="AW18" s="373"/>
      <c r="AX18" s="373"/>
      <c r="AY18" s="374"/>
      <c r="AZ18" s="359" t="str">
        <f>IF(入力!AE5="","",入力!AE5)</f>
        <v>八千代台</v>
      </c>
      <c r="BA18" s="360"/>
      <c r="BB18" s="360"/>
      <c r="BC18" s="360"/>
      <c r="BD18" s="360"/>
      <c r="BE18" s="360"/>
      <c r="BF18" s="12" t="s">
        <v>155</v>
      </c>
    </row>
    <row r="19" spans="3:58" ht="15" customHeight="1">
      <c r="C19" s="361"/>
      <c r="D19" s="362"/>
      <c r="E19" s="362"/>
      <c r="F19" s="362"/>
      <c r="G19" s="362"/>
      <c r="H19" s="362"/>
      <c r="I19" s="362"/>
      <c r="J19" s="362"/>
      <c r="K19" s="362"/>
      <c r="L19" s="362"/>
      <c r="M19" s="362"/>
      <c r="N19" s="362"/>
      <c r="O19" s="363" t="s">
        <v>156</v>
      </c>
      <c r="P19" s="363"/>
      <c r="Q19" s="363"/>
      <c r="R19" s="363"/>
      <c r="S19" s="363"/>
      <c r="T19" s="363"/>
      <c r="U19" s="363"/>
      <c r="V19" s="363"/>
      <c r="W19" s="363"/>
      <c r="X19" s="363"/>
      <c r="Y19" s="363"/>
      <c r="Z19" s="363"/>
      <c r="AA19" s="363"/>
      <c r="AB19" s="363"/>
      <c r="AC19" s="363"/>
      <c r="AD19" s="363" t="s">
        <v>157</v>
      </c>
      <c r="AE19" s="363"/>
      <c r="AF19" s="363"/>
      <c r="AG19" s="363"/>
      <c r="AH19" s="363"/>
      <c r="AI19" s="363"/>
      <c r="AJ19" s="363"/>
      <c r="AK19" s="363"/>
      <c r="AL19" s="363"/>
      <c r="AM19" s="363"/>
      <c r="AN19" s="363"/>
      <c r="AO19" s="363"/>
      <c r="AP19" s="363"/>
      <c r="AQ19" s="363"/>
      <c r="AR19" s="363"/>
      <c r="AS19" s="363" t="s">
        <v>158</v>
      </c>
      <c r="AT19" s="363"/>
      <c r="AU19" s="363"/>
      <c r="AV19" s="363"/>
      <c r="AW19" s="363"/>
      <c r="AX19" s="363"/>
      <c r="AY19" s="363"/>
      <c r="AZ19" s="363"/>
      <c r="BA19" s="363"/>
      <c r="BB19" s="363"/>
      <c r="BC19" s="363"/>
      <c r="BD19" s="363"/>
      <c r="BE19" s="363"/>
      <c r="BF19" s="364"/>
    </row>
    <row r="20" spans="3:58" ht="15" customHeight="1">
      <c r="C20" s="365" t="s">
        <v>159</v>
      </c>
      <c r="D20" s="363"/>
      <c r="E20" s="363"/>
      <c r="F20" s="363"/>
      <c r="G20" s="363"/>
      <c r="H20" s="363"/>
      <c r="I20" s="363"/>
      <c r="J20" s="363"/>
      <c r="K20" s="363"/>
      <c r="L20" s="363"/>
      <c r="M20" s="363"/>
      <c r="N20" s="363"/>
      <c r="O20" s="366">
        <f>IF(入力!J7="","",入力!J7)</f>
        <v>18472</v>
      </c>
      <c r="P20" s="366"/>
      <c r="Q20" s="366"/>
      <c r="R20" s="366"/>
      <c r="S20" s="366"/>
      <c r="T20" s="366"/>
      <c r="U20" s="366"/>
      <c r="V20" s="366"/>
      <c r="W20" s="366"/>
      <c r="X20" s="366"/>
      <c r="Y20" s="366"/>
      <c r="Z20" s="366"/>
      <c r="AA20" s="366"/>
      <c r="AB20" s="366"/>
      <c r="AC20" s="366"/>
      <c r="AD20" s="366" t="str">
        <f>IF(入力!J9="","",入力!J9)</f>
        <v/>
      </c>
      <c r="AE20" s="366"/>
      <c r="AF20" s="366"/>
      <c r="AG20" s="366"/>
      <c r="AH20" s="366"/>
      <c r="AI20" s="366"/>
      <c r="AJ20" s="366"/>
      <c r="AK20" s="366"/>
      <c r="AL20" s="366"/>
      <c r="AM20" s="366"/>
      <c r="AN20" s="366"/>
      <c r="AO20" s="366"/>
      <c r="AP20" s="366"/>
      <c r="AQ20" s="366"/>
      <c r="AR20" s="366"/>
      <c r="AS20" s="366">
        <f>IF(入力!J11="","",入力!J11)</f>
        <v>304172</v>
      </c>
      <c r="AT20" s="366"/>
      <c r="AU20" s="366"/>
      <c r="AV20" s="366"/>
      <c r="AW20" s="366"/>
      <c r="AX20" s="366"/>
      <c r="AY20" s="366"/>
      <c r="AZ20" s="366"/>
      <c r="BA20" s="366"/>
      <c r="BB20" s="366"/>
      <c r="BC20" s="366"/>
      <c r="BD20" s="366"/>
      <c r="BE20" s="366"/>
      <c r="BF20" s="367"/>
    </row>
    <row r="21" spans="3:58" ht="15" customHeight="1">
      <c r="C21" s="365" t="s">
        <v>160</v>
      </c>
      <c r="D21" s="363"/>
      <c r="E21" s="363"/>
      <c r="F21" s="363"/>
      <c r="G21" s="363"/>
      <c r="H21" s="363"/>
      <c r="I21" s="363"/>
      <c r="J21" s="363"/>
      <c r="K21" s="363"/>
      <c r="L21" s="363"/>
      <c r="M21" s="363"/>
      <c r="N21" s="363"/>
      <c r="O21" s="366">
        <f>IF(入力!M7="","",入力!M7)</f>
        <v>428557</v>
      </c>
      <c r="P21" s="366"/>
      <c r="Q21" s="366"/>
      <c r="R21" s="366"/>
      <c r="S21" s="366"/>
      <c r="T21" s="366"/>
      <c r="U21" s="366"/>
      <c r="V21" s="366"/>
      <c r="W21" s="366"/>
      <c r="X21" s="366"/>
      <c r="Y21" s="366"/>
      <c r="Z21" s="366"/>
      <c r="AA21" s="366"/>
      <c r="AB21" s="366"/>
      <c r="AC21" s="366"/>
      <c r="AD21" s="366" t="str">
        <f>IF(入力!M9="","",入力!M9)</f>
        <v/>
      </c>
      <c r="AE21" s="366"/>
      <c r="AF21" s="366"/>
      <c r="AG21" s="366"/>
      <c r="AH21" s="366"/>
      <c r="AI21" s="366"/>
      <c r="AJ21" s="366"/>
      <c r="AK21" s="366"/>
      <c r="AL21" s="366"/>
      <c r="AM21" s="366"/>
      <c r="AN21" s="366"/>
      <c r="AO21" s="366"/>
      <c r="AP21" s="366"/>
      <c r="AQ21" s="366"/>
      <c r="AR21" s="366"/>
      <c r="AS21" s="366" t="str">
        <f>IF(入力!M11="","",入力!M11)</f>
        <v/>
      </c>
      <c r="AT21" s="366"/>
      <c r="AU21" s="366"/>
      <c r="AV21" s="366"/>
      <c r="AW21" s="366"/>
      <c r="AX21" s="366"/>
      <c r="AY21" s="366"/>
      <c r="AZ21" s="366"/>
      <c r="BA21" s="366"/>
      <c r="BB21" s="366"/>
      <c r="BC21" s="366"/>
      <c r="BD21" s="366"/>
      <c r="BE21" s="366"/>
      <c r="BF21" s="367"/>
    </row>
    <row r="22" spans="3:58" ht="12" customHeight="1">
      <c r="C22" s="368" t="s">
        <v>150</v>
      </c>
      <c r="D22" s="369"/>
      <c r="E22" s="369"/>
      <c r="F22" s="369"/>
      <c r="G22" s="370"/>
      <c r="H22" s="136" t="str">
        <f>IF(入力!C7="","",入力!C7&amp;"　"&amp;入力!E7)</f>
        <v>アイダ　サトミ</v>
      </c>
      <c r="I22" s="137"/>
      <c r="J22" s="137"/>
      <c r="K22" s="137"/>
      <c r="L22" s="137"/>
      <c r="M22" s="137"/>
      <c r="N22" s="137"/>
      <c r="O22" s="137"/>
      <c r="P22" s="137"/>
      <c r="Q22" s="371"/>
      <c r="R22" s="444" t="s">
        <v>161</v>
      </c>
      <c r="S22" s="137"/>
      <c r="T22" s="451">
        <f>IF(入力!AT7="","",入力!AT7)</f>
        <v>53</v>
      </c>
      <c r="U22" s="452"/>
      <c r="V22" s="453"/>
      <c r="W22" s="444" t="s">
        <v>162</v>
      </c>
      <c r="X22" s="444"/>
      <c r="Y22" s="444"/>
      <c r="Z22" s="13" t="s">
        <v>36</v>
      </c>
      <c r="AA22" s="14"/>
      <c r="AB22" s="137" t="str">
        <f>IF(入力!R7="","",入力!R7)</f>
        <v>276</v>
      </c>
      <c r="AC22" s="137"/>
      <c r="AD22" s="137"/>
      <c r="AE22" s="137"/>
      <c r="AF22" s="15" t="s">
        <v>38</v>
      </c>
      <c r="AG22" s="137" t="str">
        <f>IF(入力!W7="","",入力!W7)</f>
        <v>0031</v>
      </c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7"/>
      <c r="AT22" s="371"/>
      <c r="AU22" s="444" t="s">
        <v>163</v>
      </c>
      <c r="AV22" s="137"/>
      <c r="AW22" s="137"/>
      <c r="AX22" s="16" t="s">
        <v>40</v>
      </c>
      <c r="AY22" s="137" t="str">
        <f>IF(入力!AL7="","",入力!AL7)</f>
        <v>090</v>
      </c>
      <c r="AZ22" s="137"/>
      <c r="BA22" s="137"/>
      <c r="BB22" s="137"/>
      <c r="BC22" s="137"/>
      <c r="BD22" s="137"/>
      <c r="BE22" s="137"/>
      <c r="BF22" s="17" t="s">
        <v>42</v>
      </c>
    </row>
    <row r="23" spans="3:58" ht="19.5" customHeight="1">
      <c r="C23" s="372" t="s">
        <v>164</v>
      </c>
      <c r="D23" s="373"/>
      <c r="E23" s="373"/>
      <c r="F23" s="373"/>
      <c r="G23" s="374"/>
      <c r="H23" s="375" t="str">
        <f>IF(入力!C8="","",入力!C8&amp;"　"&amp;入力!E8)</f>
        <v>会田　智美</v>
      </c>
      <c r="I23" s="376"/>
      <c r="J23" s="376"/>
      <c r="K23" s="376"/>
      <c r="L23" s="376"/>
      <c r="M23" s="376"/>
      <c r="N23" s="376"/>
      <c r="O23" s="376"/>
      <c r="P23" s="376"/>
      <c r="Q23" s="377"/>
      <c r="R23" s="373"/>
      <c r="S23" s="373"/>
      <c r="T23" s="454"/>
      <c r="U23" s="455"/>
      <c r="V23" s="456"/>
      <c r="W23" s="406"/>
      <c r="X23" s="406"/>
      <c r="Y23" s="406"/>
      <c r="Z23" s="378" t="str">
        <f>IF(入力!P8="","",入力!P8)</f>
        <v>八千代市八千代台北9-12-6</v>
      </c>
      <c r="AA23" s="379"/>
      <c r="AB23" s="379"/>
      <c r="AC23" s="379"/>
      <c r="AD23" s="379"/>
      <c r="AE23" s="379"/>
      <c r="AF23" s="379"/>
      <c r="AG23" s="379"/>
      <c r="AH23" s="379"/>
      <c r="AI23" s="379"/>
      <c r="AJ23" s="379"/>
      <c r="AK23" s="379"/>
      <c r="AL23" s="379"/>
      <c r="AM23" s="379"/>
      <c r="AN23" s="379"/>
      <c r="AO23" s="379"/>
      <c r="AP23" s="379"/>
      <c r="AQ23" s="379"/>
      <c r="AR23" s="379"/>
      <c r="AS23" s="379"/>
      <c r="AT23" s="380"/>
      <c r="AU23" s="373"/>
      <c r="AV23" s="373"/>
      <c r="AW23" s="373"/>
      <c r="AX23" s="381" t="str">
        <f>IF(入力!AK8="","",入力!AK8)</f>
        <v>5527</v>
      </c>
      <c r="AY23" s="373"/>
      <c r="AZ23" s="373"/>
      <c r="BA23" s="373"/>
      <c r="BB23" s="18" t="s">
        <v>38</v>
      </c>
      <c r="BC23" s="373" t="str">
        <f>IF(入力!AP8="","",入力!AP8)</f>
        <v>3208</v>
      </c>
      <c r="BD23" s="373"/>
      <c r="BE23" s="373"/>
      <c r="BF23" s="382"/>
    </row>
    <row r="24" spans="3:58" ht="12" customHeight="1">
      <c r="C24" s="368" t="s">
        <v>150</v>
      </c>
      <c r="D24" s="369"/>
      <c r="E24" s="369"/>
      <c r="F24" s="369"/>
      <c r="G24" s="370"/>
      <c r="H24" s="136" t="str">
        <f>IF(入力!C9="","",入力!C9&amp;"　"&amp;入力!E9)</f>
        <v>ナカノ　カツオ</v>
      </c>
      <c r="I24" s="137"/>
      <c r="J24" s="137"/>
      <c r="K24" s="137"/>
      <c r="L24" s="137"/>
      <c r="M24" s="137"/>
      <c r="N24" s="137"/>
      <c r="O24" s="137"/>
      <c r="P24" s="137"/>
      <c r="Q24" s="371"/>
      <c r="R24" s="444" t="s">
        <v>161</v>
      </c>
      <c r="S24" s="137"/>
      <c r="T24" s="451">
        <f>IF(入力!AT9="","",入力!AT9)</f>
        <v>44</v>
      </c>
      <c r="U24" s="452"/>
      <c r="V24" s="453"/>
      <c r="W24" s="444" t="s">
        <v>162</v>
      </c>
      <c r="X24" s="444"/>
      <c r="Y24" s="444"/>
      <c r="Z24" s="13" t="s">
        <v>36</v>
      </c>
      <c r="AA24" s="14"/>
      <c r="AB24" s="137" t="str">
        <f>IF(入力!R9="","",入力!R9)</f>
        <v>276</v>
      </c>
      <c r="AC24" s="137"/>
      <c r="AD24" s="137"/>
      <c r="AE24" s="137"/>
      <c r="AF24" s="15" t="s">
        <v>38</v>
      </c>
      <c r="AG24" s="137" t="str">
        <f>IF(入力!W9="","",入力!W9)</f>
        <v>0046</v>
      </c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137"/>
      <c r="AT24" s="371"/>
      <c r="AU24" s="444" t="s">
        <v>163</v>
      </c>
      <c r="AV24" s="137"/>
      <c r="AW24" s="137"/>
      <c r="AX24" s="16" t="s">
        <v>40</v>
      </c>
      <c r="AY24" s="137" t="str">
        <f>IF(入力!AL9="","",入力!AL9)</f>
        <v>047</v>
      </c>
      <c r="AZ24" s="137"/>
      <c r="BA24" s="137"/>
      <c r="BB24" s="137"/>
      <c r="BC24" s="137"/>
      <c r="BD24" s="137"/>
      <c r="BE24" s="137"/>
      <c r="BF24" s="17" t="s">
        <v>42</v>
      </c>
    </row>
    <row r="25" spans="3:58" ht="19.5" customHeight="1">
      <c r="C25" s="372" t="s">
        <v>157</v>
      </c>
      <c r="D25" s="373"/>
      <c r="E25" s="373"/>
      <c r="F25" s="373"/>
      <c r="G25" s="374"/>
      <c r="H25" s="375" t="str">
        <f>IF(入力!C10="","",入力!C10&amp;"　"&amp;入力!E10)</f>
        <v>中野　勝男</v>
      </c>
      <c r="I25" s="376"/>
      <c r="J25" s="376"/>
      <c r="K25" s="376"/>
      <c r="L25" s="376"/>
      <c r="M25" s="376"/>
      <c r="N25" s="376"/>
      <c r="O25" s="376"/>
      <c r="P25" s="376"/>
      <c r="Q25" s="377"/>
      <c r="R25" s="373"/>
      <c r="S25" s="373"/>
      <c r="T25" s="454"/>
      <c r="U25" s="455"/>
      <c r="V25" s="456"/>
      <c r="W25" s="406"/>
      <c r="X25" s="406"/>
      <c r="Y25" s="406"/>
      <c r="Z25" s="378" t="str">
        <f>IF(入力!P10="","",入力!P10)</f>
        <v>八千代市大和田新田127-106</v>
      </c>
      <c r="AA25" s="379"/>
      <c r="AB25" s="379"/>
      <c r="AC25" s="379"/>
      <c r="AD25" s="379"/>
      <c r="AE25" s="379"/>
      <c r="AF25" s="379"/>
      <c r="AG25" s="379"/>
      <c r="AH25" s="379"/>
      <c r="AI25" s="379"/>
      <c r="AJ25" s="379"/>
      <c r="AK25" s="379"/>
      <c r="AL25" s="379"/>
      <c r="AM25" s="379"/>
      <c r="AN25" s="379"/>
      <c r="AO25" s="379"/>
      <c r="AP25" s="379"/>
      <c r="AQ25" s="379"/>
      <c r="AR25" s="379"/>
      <c r="AS25" s="379"/>
      <c r="AT25" s="380"/>
      <c r="AU25" s="373"/>
      <c r="AV25" s="373"/>
      <c r="AW25" s="373"/>
      <c r="AX25" s="381" t="str">
        <f>IF(入力!AK10="","",入力!AK10)</f>
        <v>751</v>
      </c>
      <c r="AY25" s="373"/>
      <c r="AZ25" s="373"/>
      <c r="BA25" s="373"/>
      <c r="BB25" s="18" t="s">
        <v>38</v>
      </c>
      <c r="BC25" s="373" t="str">
        <f>IF(入力!AP10="","",入力!AP10)</f>
        <v>2684</v>
      </c>
      <c r="BD25" s="373"/>
      <c r="BE25" s="373"/>
      <c r="BF25" s="382"/>
    </row>
    <row r="26" spans="3:58" ht="12" customHeight="1">
      <c r="C26" s="368" t="s">
        <v>150</v>
      </c>
      <c r="D26" s="369"/>
      <c r="E26" s="369"/>
      <c r="F26" s="369"/>
      <c r="G26" s="370"/>
      <c r="H26" s="136" t="str">
        <f>IF(入力!C11="","",入力!C11&amp;"　"&amp;入力!E11)</f>
        <v>ノムラ　カズヒロ</v>
      </c>
      <c r="I26" s="137"/>
      <c r="J26" s="137"/>
      <c r="K26" s="137"/>
      <c r="L26" s="137"/>
      <c r="M26" s="137"/>
      <c r="N26" s="137"/>
      <c r="O26" s="137"/>
      <c r="P26" s="137"/>
      <c r="Q26" s="371"/>
      <c r="R26" s="444" t="s">
        <v>161</v>
      </c>
      <c r="S26" s="137"/>
      <c r="T26" s="451">
        <f>IF(入力!AT11="","",入力!AT11)</f>
        <v>39</v>
      </c>
      <c r="U26" s="452"/>
      <c r="V26" s="453"/>
      <c r="W26" s="444" t="s">
        <v>162</v>
      </c>
      <c r="X26" s="444"/>
      <c r="Y26" s="444"/>
      <c r="Z26" s="13" t="s">
        <v>36</v>
      </c>
      <c r="AA26" s="14"/>
      <c r="AB26" s="137" t="str">
        <f>IF(入力!R11="","",入力!R11)</f>
        <v>276</v>
      </c>
      <c r="AC26" s="137"/>
      <c r="AD26" s="137"/>
      <c r="AE26" s="137"/>
      <c r="AF26" s="15" t="s">
        <v>38</v>
      </c>
      <c r="AG26" s="137" t="str">
        <f>IF(入力!W11="","",入力!W11)</f>
        <v>0031</v>
      </c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371"/>
      <c r="AU26" s="444" t="s">
        <v>163</v>
      </c>
      <c r="AV26" s="137"/>
      <c r="AW26" s="137"/>
      <c r="AX26" s="16" t="s">
        <v>40</v>
      </c>
      <c r="AY26" s="137" t="str">
        <f>IF(入力!AL11="","",入力!AL11)</f>
        <v>047</v>
      </c>
      <c r="AZ26" s="137"/>
      <c r="BA26" s="137"/>
      <c r="BB26" s="137"/>
      <c r="BC26" s="137"/>
      <c r="BD26" s="137"/>
      <c r="BE26" s="137"/>
      <c r="BF26" s="17" t="s">
        <v>42</v>
      </c>
    </row>
    <row r="27" spans="3:58" ht="19.5" customHeight="1">
      <c r="C27" s="372" t="s">
        <v>158</v>
      </c>
      <c r="D27" s="373"/>
      <c r="E27" s="373"/>
      <c r="F27" s="373"/>
      <c r="G27" s="374"/>
      <c r="H27" s="375" t="str">
        <f>IF(入力!C12="","",入力!C12&amp;"　"&amp;入力!E12)</f>
        <v>野村　和宏</v>
      </c>
      <c r="I27" s="376"/>
      <c r="J27" s="376"/>
      <c r="K27" s="376"/>
      <c r="L27" s="376"/>
      <c r="M27" s="376"/>
      <c r="N27" s="376"/>
      <c r="O27" s="376"/>
      <c r="P27" s="376"/>
      <c r="Q27" s="377"/>
      <c r="R27" s="373"/>
      <c r="S27" s="373"/>
      <c r="T27" s="454"/>
      <c r="U27" s="455"/>
      <c r="V27" s="456"/>
      <c r="W27" s="406"/>
      <c r="X27" s="406"/>
      <c r="Y27" s="406"/>
      <c r="Z27" s="378" t="str">
        <f>IF(入力!P12="","",入力!P12)</f>
        <v>八千代市八千代台北13-14-3</v>
      </c>
      <c r="AA27" s="379"/>
      <c r="AB27" s="379"/>
      <c r="AC27" s="379"/>
      <c r="AD27" s="379"/>
      <c r="AE27" s="379"/>
      <c r="AF27" s="379"/>
      <c r="AG27" s="379"/>
      <c r="AH27" s="379"/>
      <c r="AI27" s="379"/>
      <c r="AJ27" s="379"/>
      <c r="AK27" s="379"/>
      <c r="AL27" s="379"/>
      <c r="AM27" s="379"/>
      <c r="AN27" s="379"/>
      <c r="AO27" s="379"/>
      <c r="AP27" s="379"/>
      <c r="AQ27" s="379"/>
      <c r="AR27" s="379"/>
      <c r="AS27" s="379"/>
      <c r="AT27" s="380"/>
      <c r="AU27" s="373"/>
      <c r="AV27" s="373"/>
      <c r="AW27" s="373"/>
      <c r="AX27" s="381" t="str">
        <f>IF(入力!AK12="","",入力!AK12)</f>
        <v>487</v>
      </c>
      <c r="AY27" s="373"/>
      <c r="AZ27" s="373"/>
      <c r="BA27" s="373"/>
      <c r="BB27" s="18" t="s">
        <v>38</v>
      </c>
      <c r="BC27" s="373" t="str">
        <f>IF(入力!AP12="","",入力!AP12)</f>
        <v>2024</v>
      </c>
      <c r="BD27" s="373"/>
      <c r="BE27" s="373"/>
      <c r="BF27" s="382"/>
    </row>
    <row r="28" spans="3:58" ht="12" customHeight="1">
      <c r="C28" s="368" t="s">
        <v>150</v>
      </c>
      <c r="D28" s="369"/>
      <c r="E28" s="369"/>
      <c r="F28" s="369"/>
      <c r="G28" s="370"/>
      <c r="H28" s="136" t="str">
        <f>IF(入力!C15="","",入力!C15&amp;"　"&amp;入力!E15)</f>
        <v>アイダ　サトミ</v>
      </c>
      <c r="I28" s="137"/>
      <c r="J28" s="137"/>
      <c r="K28" s="137"/>
      <c r="L28" s="137"/>
      <c r="M28" s="137"/>
      <c r="N28" s="137"/>
      <c r="O28" s="137"/>
      <c r="P28" s="137"/>
      <c r="Q28" s="371"/>
      <c r="R28" s="444" t="s">
        <v>161</v>
      </c>
      <c r="S28" s="137"/>
      <c r="T28" s="451">
        <f>IF(入力!AT15="","",入力!AT15)</f>
        <v>53</v>
      </c>
      <c r="U28" s="452"/>
      <c r="V28" s="453"/>
      <c r="W28" s="444" t="s">
        <v>162</v>
      </c>
      <c r="X28" s="444"/>
      <c r="Y28" s="444"/>
      <c r="Z28" s="13" t="s">
        <v>36</v>
      </c>
      <c r="AA28" s="14"/>
      <c r="AB28" s="137" t="str">
        <f>IF(入力!R15="","",入力!R15)</f>
        <v>276</v>
      </c>
      <c r="AC28" s="137"/>
      <c r="AD28" s="137"/>
      <c r="AE28" s="137"/>
      <c r="AF28" s="15" t="s">
        <v>38</v>
      </c>
      <c r="AG28" s="137" t="str">
        <f>IF(入力!W15="","",入力!W15)</f>
        <v>0031</v>
      </c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137"/>
      <c r="AT28" s="371"/>
      <c r="AU28" s="444" t="s">
        <v>163</v>
      </c>
      <c r="AV28" s="137"/>
      <c r="AW28" s="137"/>
      <c r="AX28" s="16" t="s">
        <v>40</v>
      </c>
      <c r="AY28" s="137" t="str">
        <f>IF(入力!AL15="","",入力!AL15)</f>
        <v>090</v>
      </c>
      <c r="AZ28" s="137"/>
      <c r="BA28" s="137"/>
      <c r="BB28" s="137"/>
      <c r="BC28" s="137"/>
      <c r="BD28" s="137"/>
      <c r="BE28" s="137"/>
      <c r="BF28" s="17" t="s">
        <v>42</v>
      </c>
    </row>
    <row r="29" spans="3:58" ht="19.5" customHeight="1">
      <c r="C29" s="383" t="s">
        <v>165</v>
      </c>
      <c r="D29" s="384"/>
      <c r="E29" s="384"/>
      <c r="F29" s="384"/>
      <c r="G29" s="385"/>
      <c r="H29" s="386" t="str">
        <f>IF(入力!C16="","",入力!C16&amp;"　"&amp;入力!E16)</f>
        <v>会田　智美</v>
      </c>
      <c r="I29" s="387"/>
      <c r="J29" s="387"/>
      <c r="K29" s="387"/>
      <c r="L29" s="387"/>
      <c r="M29" s="387"/>
      <c r="N29" s="387"/>
      <c r="O29" s="387"/>
      <c r="P29" s="387"/>
      <c r="Q29" s="388"/>
      <c r="R29" s="384"/>
      <c r="S29" s="384"/>
      <c r="T29" s="458"/>
      <c r="U29" s="459"/>
      <c r="V29" s="460"/>
      <c r="W29" s="457"/>
      <c r="X29" s="457"/>
      <c r="Y29" s="457"/>
      <c r="Z29" s="389" t="str">
        <f>IF(入力!P16="","",入力!P16)</f>
        <v>八千代市八千代台北9-12-6</v>
      </c>
      <c r="AA29" s="390"/>
      <c r="AB29" s="390"/>
      <c r="AC29" s="390"/>
      <c r="AD29" s="390"/>
      <c r="AE29" s="390"/>
      <c r="AF29" s="390"/>
      <c r="AG29" s="390"/>
      <c r="AH29" s="390"/>
      <c r="AI29" s="390"/>
      <c r="AJ29" s="390"/>
      <c r="AK29" s="390"/>
      <c r="AL29" s="390"/>
      <c r="AM29" s="390"/>
      <c r="AN29" s="390"/>
      <c r="AO29" s="390"/>
      <c r="AP29" s="390"/>
      <c r="AQ29" s="390"/>
      <c r="AR29" s="390"/>
      <c r="AS29" s="390"/>
      <c r="AT29" s="391"/>
      <c r="AU29" s="384"/>
      <c r="AV29" s="384"/>
      <c r="AW29" s="384"/>
      <c r="AX29" s="392" t="str">
        <f>IF(入力!AK16="","",入力!AK16)</f>
        <v>5527</v>
      </c>
      <c r="AY29" s="384"/>
      <c r="AZ29" s="384"/>
      <c r="BA29" s="384"/>
      <c r="BB29" s="60" t="s">
        <v>38</v>
      </c>
      <c r="BC29" s="384" t="str">
        <f>IF(入力!AP16="","",入力!AP16)</f>
        <v>3208</v>
      </c>
      <c r="BD29" s="384"/>
      <c r="BE29" s="384"/>
      <c r="BF29" s="393"/>
    </row>
    <row r="30" spans="3:58" ht="7.5" customHeight="1"/>
    <row r="31" spans="3:58" ht="16.5" customHeight="1">
      <c r="C31" s="19" t="s">
        <v>166</v>
      </c>
      <c r="D31" s="5"/>
      <c r="E31" s="5"/>
      <c r="F31" s="5"/>
      <c r="G31" s="5"/>
      <c r="H31" s="5"/>
      <c r="I31" s="20" t="s">
        <v>167</v>
      </c>
    </row>
    <row r="32" spans="3:58" ht="3" customHeight="1"/>
    <row r="33" spans="3:58" ht="15" customHeight="1">
      <c r="C33" s="394" t="s">
        <v>168</v>
      </c>
      <c r="D33" s="395"/>
      <c r="E33" s="395"/>
      <c r="F33" s="395" t="s">
        <v>169</v>
      </c>
      <c r="G33" s="395"/>
      <c r="H33" s="395"/>
      <c r="I33" s="395"/>
      <c r="J33" s="395"/>
      <c r="K33" s="395"/>
      <c r="L33" s="395"/>
      <c r="M33" s="395"/>
      <c r="N33" s="395"/>
      <c r="O33" s="395"/>
      <c r="P33" s="395"/>
      <c r="Q33" s="395" t="s">
        <v>170</v>
      </c>
      <c r="R33" s="395"/>
      <c r="S33" s="395"/>
      <c r="T33" s="395" t="s">
        <v>171</v>
      </c>
      <c r="U33" s="395"/>
      <c r="V33" s="395"/>
      <c r="W33" s="395"/>
      <c r="X33" s="395"/>
      <c r="Y33" s="395"/>
      <c r="Z33" s="395"/>
      <c r="AA33" s="395"/>
      <c r="AB33" s="395"/>
      <c r="AC33" s="395"/>
      <c r="AD33" s="395"/>
      <c r="AE33" s="395"/>
      <c r="AF33" s="395"/>
      <c r="AG33" s="395"/>
      <c r="AH33" s="395"/>
      <c r="AI33" s="395"/>
      <c r="AJ33" s="395" t="s">
        <v>172</v>
      </c>
      <c r="AK33" s="395"/>
      <c r="AL33" s="395"/>
      <c r="AM33" s="395"/>
      <c r="AN33" s="395"/>
      <c r="AO33" s="395"/>
      <c r="AP33" s="395"/>
      <c r="AQ33" s="395"/>
      <c r="AR33" s="395"/>
      <c r="AS33" s="395"/>
      <c r="AT33" s="395"/>
      <c r="AU33" s="395"/>
      <c r="AV33" s="395"/>
      <c r="AW33" s="395"/>
      <c r="AX33" s="395"/>
      <c r="AY33" s="395"/>
      <c r="AZ33" s="395" t="s">
        <v>173</v>
      </c>
      <c r="BA33" s="395"/>
      <c r="BB33" s="395"/>
      <c r="BC33" s="395"/>
      <c r="BD33" s="395"/>
      <c r="BE33" s="395"/>
      <c r="BF33" s="396"/>
    </row>
    <row r="34" spans="3:58" ht="15" customHeight="1">
      <c r="C34" s="481" t="str">
        <f>IF(入力!B25="","",入力!B25)</f>
        <v>①</v>
      </c>
      <c r="D34" s="482"/>
      <c r="E34" s="483"/>
      <c r="F34" s="469" t="str">
        <f>IF(入力!C26="","",入力!C25&amp;"　"&amp;入力!E25&amp;"
"&amp;入力!C26&amp;"　"&amp;入力!E26)</f>
        <v>タカハシ　カナ
高橋　香奈</v>
      </c>
      <c r="G34" s="470"/>
      <c r="H34" s="470"/>
      <c r="I34" s="470"/>
      <c r="J34" s="470"/>
      <c r="K34" s="470"/>
      <c r="L34" s="470"/>
      <c r="M34" s="470"/>
      <c r="N34" s="470"/>
      <c r="O34" s="470"/>
      <c r="P34" s="471"/>
      <c r="Q34" s="461">
        <f>IF(入力!G25="","",入力!G25)</f>
        <v>5</v>
      </c>
      <c r="R34" s="462"/>
      <c r="S34" s="463"/>
      <c r="T34" s="475" t="str">
        <f>IF(入力!I25="","",入力!I25)</f>
        <v>八千代市立勝田台南小学校</v>
      </c>
      <c r="U34" s="476"/>
      <c r="V34" s="476"/>
      <c r="W34" s="476"/>
      <c r="X34" s="476"/>
      <c r="Y34" s="476"/>
      <c r="Z34" s="476"/>
      <c r="AA34" s="476"/>
      <c r="AB34" s="476"/>
      <c r="AC34" s="476"/>
      <c r="AD34" s="476"/>
      <c r="AE34" s="476"/>
      <c r="AF34" s="476"/>
      <c r="AG34" s="476"/>
      <c r="AH34" s="476"/>
      <c r="AI34" s="477"/>
      <c r="AJ34" s="461">
        <f>IF(入力!M25="","",入力!M25)</f>
        <v>514592238</v>
      </c>
      <c r="AK34" s="462"/>
      <c r="AL34" s="462"/>
      <c r="AM34" s="462"/>
      <c r="AN34" s="462"/>
      <c r="AO34" s="462"/>
      <c r="AP34" s="462"/>
      <c r="AQ34" s="462"/>
      <c r="AR34" s="462"/>
      <c r="AS34" s="462"/>
      <c r="AT34" s="462"/>
      <c r="AU34" s="462"/>
      <c r="AV34" s="462"/>
      <c r="AW34" s="462"/>
      <c r="AX34" s="462"/>
      <c r="AY34" s="463"/>
      <c r="AZ34" s="461">
        <f>IF(入力!P25="","",入力!P25)</f>
        <v>154</v>
      </c>
      <c r="BA34" s="462"/>
      <c r="BB34" s="462"/>
      <c r="BC34" s="462"/>
      <c r="BD34" s="462"/>
      <c r="BE34" s="462"/>
      <c r="BF34" s="467"/>
    </row>
    <row r="35" spans="3:58" ht="15" customHeight="1">
      <c r="C35" s="484"/>
      <c r="D35" s="485"/>
      <c r="E35" s="486"/>
      <c r="F35" s="472"/>
      <c r="G35" s="473"/>
      <c r="H35" s="473"/>
      <c r="I35" s="473"/>
      <c r="J35" s="473"/>
      <c r="K35" s="473"/>
      <c r="L35" s="473"/>
      <c r="M35" s="473"/>
      <c r="N35" s="473"/>
      <c r="O35" s="473"/>
      <c r="P35" s="474"/>
      <c r="Q35" s="464"/>
      <c r="R35" s="465"/>
      <c r="S35" s="466"/>
      <c r="T35" s="478"/>
      <c r="U35" s="479"/>
      <c r="V35" s="479"/>
      <c r="W35" s="479"/>
      <c r="X35" s="479"/>
      <c r="Y35" s="479"/>
      <c r="Z35" s="479"/>
      <c r="AA35" s="479"/>
      <c r="AB35" s="479"/>
      <c r="AC35" s="479"/>
      <c r="AD35" s="479"/>
      <c r="AE35" s="479"/>
      <c r="AF35" s="479"/>
      <c r="AG35" s="479"/>
      <c r="AH35" s="479"/>
      <c r="AI35" s="480"/>
      <c r="AJ35" s="464"/>
      <c r="AK35" s="465"/>
      <c r="AL35" s="465"/>
      <c r="AM35" s="465"/>
      <c r="AN35" s="465"/>
      <c r="AO35" s="465"/>
      <c r="AP35" s="465"/>
      <c r="AQ35" s="465"/>
      <c r="AR35" s="465"/>
      <c r="AS35" s="465"/>
      <c r="AT35" s="465"/>
      <c r="AU35" s="465"/>
      <c r="AV35" s="465"/>
      <c r="AW35" s="465"/>
      <c r="AX35" s="465"/>
      <c r="AY35" s="466"/>
      <c r="AZ35" s="464"/>
      <c r="BA35" s="465"/>
      <c r="BB35" s="465"/>
      <c r="BC35" s="465"/>
      <c r="BD35" s="465"/>
      <c r="BE35" s="465"/>
      <c r="BF35" s="468"/>
    </row>
    <row r="36" spans="3:58" ht="15" customHeight="1">
      <c r="C36" s="481">
        <f>IF(入力!B27="","",入力!B27)</f>
        <v>2</v>
      </c>
      <c r="D36" s="482"/>
      <c r="E36" s="483"/>
      <c r="F36" s="469" t="str">
        <f>IF(入力!C28="","",入力!C27&amp;"　"&amp;入力!E27&amp;"
"&amp;入力!C28&amp;"　"&amp;入力!E28)</f>
        <v>イシダ　マオナ
石田　茉央奈</v>
      </c>
      <c r="G36" s="470"/>
      <c r="H36" s="470"/>
      <c r="I36" s="470"/>
      <c r="J36" s="470"/>
      <c r="K36" s="470"/>
      <c r="L36" s="470"/>
      <c r="M36" s="470"/>
      <c r="N36" s="470"/>
      <c r="O36" s="470"/>
      <c r="P36" s="471"/>
      <c r="Q36" s="461">
        <f>IF(入力!G27="","",入力!G27)</f>
        <v>5</v>
      </c>
      <c r="R36" s="462"/>
      <c r="S36" s="463"/>
      <c r="T36" s="475" t="str">
        <f>IF(入力!I27="","",入力!I27)</f>
        <v>八千代市立大和田小学校</v>
      </c>
      <c r="U36" s="476"/>
      <c r="V36" s="476"/>
      <c r="W36" s="476"/>
      <c r="X36" s="476"/>
      <c r="Y36" s="476"/>
      <c r="Z36" s="476"/>
      <c r="AA36" s="476"/>
      <c r="AB36" s="476"/>
      <c r="AC36" s="476"/>
      <c r="AD36" s="476"/>
      <c r="AE36" s="476"/>
      <c r="AF36" s="476"/>
      <c r="AG36" s="476"/>
      <c r="AH36" s="476"/>
      <c r="AI36" s="477"/>
      <c r="AJ36" s="461">
        <f>IF(入力!M27="","",入力!M27)</f>
        <v>516040446</v>
      </c>
      <c r="AK36" s="462"/>
      <c r="AL36" s="462"/>
      <c r="AM36" s="462"/>
      <c r="AN36" s="462"/>
      <c r="AO36" s="462"/>
      <c r="AP36" s="462"/>
      <c r="AQ36" s="462"/>
      <c r="AR36" s="462"/>
      <c r="AS36" s="462"/>
      <c r="AT36" s="462"/>
      <c r="AU36" s="462"/>
      <c r="AV36" s="462"/>
      <c r="AW36" s="462"/>
      <c r="AX36" s="462"/>
      <c r="AY36" s="463"/>
      <c r="AZ36" s="461">
        <f>IF(入力!P27="","",入力!P27)</f>
        <v>149</v>
      </c>
      <c r="BA36" s="462"/>
      <c r="BB36" s="462"/>
      <c r="BC36" s="462"/>
      <c r="BD36" s="462"/>
      <c r="BE36" s="462"/>
      <c r="BF36" s="467"/>
    </row>
    <row r="37" spans="3:58" ht="15" customHeight="1">
      <c r="C37" s="484"/>
      <c r="D37" s="485"/>
      <c r="E37" s="486"/>
      <c r="F37" s="472"/>
      <c r="G37" s="473"/>
      <c r="H37" s="473"/>
      <c r="I37" s="473"/>
      <c r="J37" s="473"/>
      <c r="K37" s="473"/>
      <c r="L37" s="473"/>
      <c r="M37" s="473"/>
      <c r="N37" s="473"/>
      <c r="O37" s="473"/>
      <c r="P37" s="474"/>
      <c r="Q37" s="464"/>
      <c r="R37" s="465"/>
      <c r="S37" s="466"/>
      <c r="T37" s="478"/>
      <c r="U37" s="479"/>
      <c r="V37" s="479"/>
      <c r="W37" s="479"/>
      <c r="X37" s="479"/>
      <c r="Y37" s="479"/>
      <c r="Z37" s="479"/>
      <c r="AA37" s="479"/>
      <c r="AB37" s="479"/>
      <c r="AC37" s="479"/>
      <c r="AD37" s="479"/>
      <c r="AE37" s="479"/>
      <c r="AF37" s="479"/>
      <c r="AG37" s="479"/>
      <c r="AH37" s="479"/>
      <c r="AI37" s="480"/>
      <c r="AJ37" s="464"/>
      <c r="AK37" s="465"/>
      <c r="AL37" s="465"/>
      <c r="AM37" s="465"/>
      <c r="AN37" s="465"/>
      <c r="AO37" s="465"/>
      <c r="AP37" s="465"/>
      <c r="AQ37" s="465"/>
      <c r="AR37" s="465"/>
      <c r="AS37" s="465"/>
      <c r="AT37" s="465"/>
      <c r="AU37" s="465"/>
      <c r="AV37" s="465"/>
      <c r="AW37" s="465"/>
      <c r="AX37" s="465"/>
      <c r="AY37" s="466"/>
      <c r="AZ37" s="464"/>
      <c r="BA37" s="465"/>
      <c r="BB37" s="465"/>
      <c r="BC37" s="465"/>
      <c r="BD37" s="465"/>
      <c r="BE37" s="465"/>
      <c r="BF37" s="468"/>
    </row>
    <row r="38" spans="3:58" ht="15" customHeight="1">
      <c r="C38" s="481">
        <f>IF(入力!B29="","",入力!B29)</f>
        <v>3</v>
      </c>
      <c r="D38" s="482"/>
      <c r="E38" s="483"/>
      <c r="F38" s="469" t="str">
        <f>IF(入力!C30="","",入力!C29&amp;"　"&amp;入力!E29&amp;"
"&amp;入力!C30&amp;"　"&amp;入力!E30)</f>
        <v>フルカワ　アキ
古川　あき</v>
      </c>
      <c r="G38" s="470"/>
      <c r="H38" s="470"/>
      <c r="I38" s="470"/>
      <c r="J38" s="470"/>
      <c r="K38" s="470"/>
      <c r="L38" s="470"/>
      <c r="M38" s="470"/>
      <c r="N38" s="470"/>
      <c r="O38" s="470"/>
      <c r="P38" s="471"/>
      <c r="Q38" s="461">
        <f>IF(入力!G29="","",入力!G29)</f>
        <v>5</v>
      </c>
      <c r="R38" s="462"/>
      <c r="S38" s="463"/>
      <c r="T38" s="475" t="str">
        <f>IF(入力!I29="","",入力!I29)</f>
        <v>八千代市立大和田小学校</v>
      </c>
      <c r="U38" s="476"/>
      <c r="V38" s="476"/>
      <c r="W38" s="476"/>
      <c r="X38" s="476"/>
      <c r="Y38" s="476"/>
      <c r="Z38" s="476"/>
      <c r="AA38" s="476"/>
      <c r="AB38" s="476"/>
      <c r="AC38" s="476"/>
      <c r="AD38" s="476"/>
      <c r="AE38" s="476"/>
      <c r="AF38" s="476"/>
      <c r="AG38" s="476"/>
      <c r="AH38" s="476"/>
      <c r="AI38" s="477"/>
      <c r="AJ38" s="461">
        <f>IF(入力!M29="","",入力!M29)</f>
        <v>515553508</v>
      </c>
      <c r="AK38" s="462"/>
      <c r="AL38" s="462"/>
      <c r="AM38" s="462"/>
      <c r="AN38" s="462"/>
      <c r="AO38" s="462"/>
      <c r="AP38" s="462"/>
      <c r="AQ38" s="462"/>
      <c r="AR38" s="462"/>
      <c r="AS38" s="462"/>
      <c r="AT38" s="462"/>
      <c r="AU38" s="462"/>
      <c r="AV38" s="462"/>
      <c r="AW38" s="462"/>
      <c r="AX38" s="462"/>
      <c r="AY38" s="463"/>
      <c r="AZ38" s="461">
        <f>IF(入力!P29="","",入力!P29)</f>
        <v>148</v>
      </c>
      <c r="BA38" s="462"/>
      <c r="BB38" s="462"/>
      <c r="BC38" s="462"/>
      <c r="BD38" s="462"/>
      <c r="BE38" s="462"/>
      <c r="BF38" s="467"/>
    </row>
    <row r="39" spans="3:58" ht="15" customHeight="1">
      <c r="C39" s="484"/>
      <c r="D39" s="485"/>
      <c r="E39" s="486"/>
      <c r="F39" s="472"/>
      <c r="G39" s="473"/>
      <c r="H39" s="473"/>
      <c r="I39" s="473"/>
      <c r="J39" s="473"/>
      <c r="K39" s="473"/>
      <c r="L39" s="473"/>
      <c r="M39" s="473"/>
      <c r="N39" s="473"/>
      <c r="O39" s="473"/>
      <c r="P39" s="474"/>
      <c r="Q39" s="464"/>
      <c r="R39" s="465"/>
      <c r="S39" s="466"/>
      <c r="T39" s="478"/>
      <c r="U39" s="479"/>
      <c r="V39" s="479"/>
      <c r="W39" s="479"/>
      <c r="X39" s="479"/>
      <c r="Y39" s="479"/>
      <c r="Z39" s="479"/>
      <c r="AA39" s="479"/>
      <c r="AB39" s="479"/>
      <c r="AC39" s="479"/>
      <c r="AD39" s="479"/>
      <c r="AE39" s="479"/>
      <c r="AF39" s="479"/>
      <c r="AG39" s="479"/>
      <c r="AH39" s="479"/>
      <c r="AI39" s="480"/>
      <c r="AJ39" s="464"/>
      <c r="AK39" s="465"/>
      <c r="AL39" s="465"/>
      <c r="AM39" s="465"/>
      <c r="AN39" s="465"/>
      <c r="AO39" s="465"/>
      <c r="AP39" s="465"/>
      <c r="AQ39" s="465"/>
      <c r="AR39" s="465"/>
      <c r="AS39" s="465"/>
      <c r="AT39" s="465"/>
      <c r="AU39" s="465"/>
      <c r="AV39" s="465"/>
      <c r="AW39" s="465"/>
      <c r="AX39" s="465"/>
      <c r="AY39" s="466"/>
      <c r="AZ39" s="464"/>
      <c r="BA39" s="465"/>
      <c r="BB39" s="465"/>
      <c r="BC39" s="465"/>
      <c r="BD39" s="465"/>
      <c r="BE39" s="465"/>
      <c r="BF39" s="468"/>
    </row>
    <row r="40" spans="3:58" ht="15" customHeight="1">
      <c r="C40" s="481">
        <f>IF(入力!B31="","",入力!B31)</f>
        <v>4</v>
      </c>
      <c r="D40" s="482"/>
      <c r="E40" s="483"/>
      <c r="F40" s="469" t="str">
        <f>IF(入力!C32="","",入力!C31&amp;"　"&amp;入力!E31&amp;"
"&amp;入力!C32&amp;"　"&amp;入力!E32)</f>
        <v>ハヤシ　サラサ
林　更紗</v>
      </c>
      <c r="G40" s="470"/>
      <c r="H40" s="470"/>
      <c r="I40" s="470"/>
      <c r="J40" s="470"/>
      <c r="K40" s="470"/>
      <c r="L40" s="470"/>
      <c r="M40" s="470"/>
      <c r="N40" s="470"/>
      <c r="O40" s="470"/>
      <c r="P40" s="471"/>
      <c r="Q40" s="461">
        <f>IF(入力!G31="","",入力!G31)</f>
        <v>5</v>
      </c>
      <c r="R40" s="462"/>
      <c r="S40" s="463"/>
      <c r="T40" s="475" t="str">
        <f>IF(入力!I31="","",入力!I31)</f>
        <v>八千代市立八千代台西小学校</v>
      </c>
      <c r="U40" s="476"/>
      <c r="V40" s="476"/>
      <c r="W40" s="476"/>
      <c r="X40" s="476"/>
      <c r="Y40" s="476"/>
      <c r="Z40" s="476"/>
      <c r="AA40" s="476"/>
      <c r="AB40" s="476"/>
      <c r="AC40" s="476"/>
      <c r="AD40" s="476"/>
      <c r="AE40" s="476"/>
      <c r="AF40" s="476"/>
      <c r="AG40" s="476"/>
      <c r="AH40" s="476"/>
      <c r="AI40" s="477"/>
      <c r="AJ40" s="461">
        <f>IF(入力!M31="","",入力!M31)</f>
        <v>515553497</v>
      </c>
      <c r="AK40" s="462"/>
      <c r="AL40" s="462"/>
      <c r="AM40" s="462"/>
      <c r="AN40" s="462"/>
      <c r="AO40" s="462"/>
      <c r="AP40" s="462"/>
      <c r="AQ40" s="462"/>
      <c r="AR40" s="462"/>
      <c r="AS40" s="462"/>
      <c r="AT40" s="462"/>
      <c r="AU40" s="462"/>
      <c r="AV40" s="462"/>
      <c r="AW40" s="462"/>
      <c r="AX40" s="462"/>
      <c r="AY40" s="463"/>
      <c r="AZ40" s="461">
        <f>IF(入力!P31="","",入力!P31)</f>
        <v>148</v>
      </c>
      <c r="BA40" s="462"/>
      <c r="BB40" s="462"/>
      <c r="BC40" s="462"/>
      <c r="BD40" s="462"/>
      <c r="BE40" s="462"/>
      <c r="BF40" s="467"/>
    </row>
    <row r="41" spans="3:58" ht="15" customHeight="1">
      <c r="C41" s="484"/>
      <c r="D41" s="485"/>
      <c r="E41" s="486"/>
      <c r="F41" s="472"/>
      <c r="G41" s="473"/>
      <c r="H41" s="473"/>
      <c r="I41" s="473"/>
      <c r="J41" s="473"/>
      <c r="K41" s="473"/>
      <c r="L41" s="473"/>
      <c r="M41" s="473"/>
      <c r="N41" s="473"/>
      <c r="O41" s="473"/>
      <c r="P41" s="474"/>
      <c r="Q41" s="464"/>
      <c r="R41" s="465"/>
      <c r="S41" s="466"/>
      <c r="T41" s="478"/>
      <c r="U41" s="479"/>
      <c r="V41" s="479"/>
      <c r="W41" s="479"/>
      <c r="X41" s="479"/>
      <c r="Y41" s="479"/>
      <c r="Z41" s="479"/>
      <c r="AA41" s="479"/>
      <c r="AB41" s="479"/>
      <c r="AC41" s="479"/>
      <c r="AD41" s="479"/>
      <c r="AE41" s="479"/>
      <c r="AF41" s="479"/>
      <c r="AG41" s="479"/>
      <c r="AH41" s="479"/>
      <c r="AI41" s="480"/>
      <c r="AJ41" s="464"/>
      <c r="AK41" s="465"/>
      <c r="AL41" s="465"/>
      <c r="AM41" s="465"/>
      <c r="AN41" s="465"/>
      <c r="AO41" s="465"/>
      <c r="AP41" s="465"/>
      <c r="AQ41" s="465"/>
      <c r="AR41" s="465"/>
      <c r="AS41" s="465"/>
      <c r="AT41" s="465"/>
      <c r="AU41" s="465"/>
      <c r="AV41" s="465"/>
      <c r="AW41" s="465"/>
      <c r="AX41" s="465"/>
      <c r="AY41" s="466"/>
      <c r="AZ41" s="464"/>
      <c r="BA41" s="465"/>
      <c r="BB41" s="465"/>
      <c r="BC41" s="465"/>
      <c r="BD41" s="465"/>
      <c r="BE41" s="465"/>
      <c r="BF41" s="468"/>
    </row>
    <row r="42" spans="3:58" ht="15" customHeight="1">
      <c r="C42" s="481">
        <f>IF(入力!B33="","",入力!B33)</f>
        <v>5</v>
      </c>
      <c r="D42" s="482"/>
      <c r="E42" s="483"/>
      <c r="F42" s="469" t="str">
        <f>IF(入力!C34="","",入力!C33&amp;"　"&amp;入力!E33&amp;"
"&amp;入力!C34&amp;"　"&amp;入力!E34)</f>
        <v>コマツ　モモカ
小松　もも花</v>
      </c>
      <c r="G42" s="470"/>
      <c r="H42" s="470"/>
      <c r="I42" s="470"/>
      <c r="J42" s="470"/>
      <c r="K42" s="470"/>
      <c r="L42" s="470"/>
      <c r="M42" s="470"/>
      <c r="N42" s="470"/>
      <c r="O42" s="470"/>
      <c r="P42" s="471"/>
      <c r="Q42" s="461">
        <f>IF(入力!G33="","",入力!G33)</f>
        <v>5</v>
      </c>
      <c r="R42" s="462"/>
      <c r="S42" s="463"/>
      <c r="T42" s="475" t="str">
        <f>IF(入力!I33="","",入力!I33)</f>
        <v>八千代市立八千代台西小学校</v>
      </c>
      <c r="U42" s="476"/>
      <c r="V42" s="476"/>
      <c r="W42" s="476"/>
      <c r="X42" s="476"/>
      <c r="Y42" s="476"/>
      <c r="Z42" s="476"/>
      <c r="AA42" s="476"/>
      <c r="AB42" s="476"/>
      <c r="AC42" s="476"/>
      <c r="AD42" s="476"/>
      <c r="AE42" s="476"/>
      <c r="AF42" s="476"/>
      <c r="AG42" s="476"/>
      <c r="AH42" s="476"/>
      <c r="AI42" s="477"/>
      <c r="AJ42" s="461">
        <f>IF(入力!M33="","",入力!M33)</f>
        <v>515553480</v>
      </c>
      <c r="AK42" s="462"/>
      <c r="AL42" s="462"/>
      <c r="AM42" s="462"/>
      <c r="AN42" s="462"/>
      <c r="AO42" s="462"/>
      <c r="AP42" s="462"/>
      <c r="AQ42" s="462"/>
      <c r="AR42" s="462"/>
      <c r="AS42" s="462"/>
      <c r="AT42" s="462"/>
      <c r="AU42" s="462"/>
      <c r="AV42" s="462"/>
      <c r="AW42" s="462"/>
      <c r="AX42" s="462"/>
      <c r="AY42" s="463"/>
      <c r="AZ42" s="461">
        <f>IF(入力!P33="","",入力!P33)</f>
        <v>147</v>
      </c>
      <c r="BA42" s="462"/>
      <c r="BB42" s="462"/>
      <c r="BC42" s="462"/>
      <c r="BD42" s="462"/>
      <c r="BE42" s="462"/>
      <c r="BF42" s="467"/>
    </row>
    <row r="43" spans="3:58" ht="15" customHeight="1">
      <c r="C43" s="484"/>
      <c r="D43" s="485"/>
      <c r="E43" s="486"/>
      <c r="F43" s="472"/>
      <c r="G43" s="473"/>
      <c r="H43" s="473"/>
      <c r="I43" s="473"/>
      <c r="J43" s="473"/>
      <c r="K43" s="473"/>
      <c r="L43" s="473"/>
      <c r="M43" s="473"/>
      <c r="N43" s="473"/>
      <c r="O43" s="473"/>
      <c r="P43" s="474"/>
      <c r="Q43" s="464"/>
      <c r="R43" s="465"/>
      <c r="S43" s="466"/>
      <c r="T43" s="478"/>
      <c r="U43" s="479"/>
      <c r="V43" s="479"/>
      <c r="W43" s="479"/>
      <c r="X43" s="479"/>
      <c r="Y43" s="479"/>
      <c r="Z43" s="479"/>
      <c r="AA43" s="479"/>
      <c r="AB43" s="479"/>
      <c r="AC43" s="479"/>
      <c r="AD43" s="479"/>
      <c r="AE43" s="479"/>
      <c r="AF43" s="479"/>
      <c r="AG43" s="479"/>
      <c r="AH43" s="479"/>
      <c r="AI43" s="480"/>
      <c r="AJ43" s="464"/>
      <c r="AK43" s="465"/>
      <c r="AL43" s="465"/>
      <c r="AM43" s="465"/>
      <c r="AN43" s="465"/>
      <c r="AO43" s="465"/>
      <c r="AP43" s="465"/>
      <c r="AQ43" s="465"/>
      <c r="AR43" s="465"/>
      <c r="AS43" s="465"/>
      <c r="AT43" s="465"/>
      <c r="AU43" s="465"/>
      <c r="AV43" s="465"/>
      <c r="AW43" s="465"/>
      <c r="AX43" s="465"/>
      <c r="AY43" s="466"/>
      <c r="AZ43" s="464"/>
      <c r="BA43" s="465"/>
      <c r="BB43" s="465"/>
      <c r="BC43" s="465"/>
      <c r="BD43" s="465"/>
      <c r="BE43" s="465"/>
      <c r="BF43" s="468"/>
    </row>
    <row r="44" spans="3:58" ht="15" customHeight="1">
      <c r="C44" s="481">
        <f>IF(入力!B35="","",入力!B35)</f>
        <v>6</v>
      </c>
      <c r="D44" s="482"/>
      <c r="E44" s="483"/>
      <c r="F44" s="469" t="str">
        <f>IF(入力!C36="","",入力!C35&amp;"　"&amp;入力!E35&amp;"
"&amp;入力!C36&amp;"　"&amp;入力!E36)</f>
        <v>クロキ　ミユリ
黒木　美優莉</v>
      </c>
      <c r="G44" s="470"/>
      <c r="H44" s="470"/>
      <c r="I44" s="470"/>
      <c r="J44" s="470"/>
      <c r="K44" s="470"/>
      <c r="L44" s="470"/>
      <c r="M44" s="470"/>
      <c r="N44" s="470"/>
      <c r="O44" s="470"/>
      <c r="P44" s="471"/>
      <c r="Q44" s="461">
        <f>IF(入力!G35="","",入力!G35)</f>
        <v>5</v>
      </c>
      <c r="R44" s="462"/>
      <c r="S44" s="463"/>
      <c r="T44" s="475" t="str">
        <f>IF(入力!I35="","",入力!I35)</f>
        <v>八千代市立八千代台西小学校</v>
      </c>
      <c r="U44" s="476"/>
      <c r="V44" s="476"/>
      <c r="W44" s="476"/>
      <c r="X44" s="476"/>
      <c r="Y44" s="476"/>
      <c r="Z44" s="476"/>
      <c r="AA44" s="476"/>
      <c r="AB44" s="476"/>
      <c r="AC44" s="476"/>
      <c r="AD44" s="476"/>
      <c r="AE44" s="476"/>
      <c r="AF44" s="476"/>
      <c r="AG44" s="476"/>
      <c r="AH44" s="476"/>
      <c r="AI44" s="477"/>
      <c r="AJ44" s="461">
        <f>IF(入力!M35="","",入力!M35)</f>
        <v>515553473</v>
      </c>
      <c r="AK44" s="462"/>
      <c r="AL44" s="462"/>
      <c r="AM44" s="462"/>
      <c r="AN44" s="462"/>
      <c r="AO44" s="462"/>
      <c r="AP44" s="462"/>
      <c r="AQ44" s="462"/>
      <c r="AR44" s="462"/>
      <c r="AS44" s="462"/>
      <c r="AT44" s="462"/>
      <c r="AU44" s="462"/>
      <c r="AV44" s="462"/>
      <c r="AW44" s="462"/>
      <c r="AX44" s="462"/>
      <c r="AY44" s="463"/>
      <c r="AZ44" s="461">
        <f>IF(入力!P35="","",入力!P35)</f>
        <v>149</v>
      </c>
      <c r="BA44" s="462"/>
      <c r="BB44" s="462"/>
      <c r="BC44" s="462"/>
      <c r="BD44" s="462"/>
      <c r="BE44" s="462"/>
      <c r="BF44" s="467"/>
    </row>
    <row r="45" spans="3:58" ht="15" customHeight="1">
      <c r="C45" s="484"/>
      <c r="D45" s="485"/>
      <c r="E45" s="486"/>
      <c r="F45" s="472"/>
      <c r="G45" s="473"/>
      <c r="H45" s="473"/>
      <c r="I45" s="473"/>
      <c r="J45" s="473"/>
      <c r="K45" s="473"/>
      <c r="L45" s="473"/>
      <c r="M45" s="473"/>
      <c r="N45" s="473"/>
      <c r="O45" s="473"/>
      <c r="P45" s="474"/>
      <c r="Q45" s="464"/>
      <c r="R45" s="465"/>
      <c r="S45" s="466"/>
      <c r="T45" s="478"/>
      <c r="U45" s="479"/>
      <c r="V45" s="479"/>
      <c r="W45" s="479"/>
      <c r="X45" s="479"/>
      <c r="Y45" s="479"/>
      <c r="Z45" s="479"/>
      <c r="AA45" s="479"/>
      <c r="AB45" s="479"/>
      <c r="AC45" s="479"/>
      <c r="AD45" s="479"/>
      <c r="AE45" s="479"/>
      <c r="AF45" s="479"/>
      <c r="AG45" s="479"/>
      <c r="AH45" s="479"/>
      <c r="AI45" s="480"/>
      <c r="AJ45" s="464"/>
      <c r="AK45" s="465"/>
      <c r="AL45" s="465"/>
      <c r="AM45" s="465"/>
      <c r="AN45" s="465"/>
      <c r="AO45" s="465"/>
      <c r="AP45" s="465"/>
      <c r="AQ45" s="465"/>
      <c r="AR45" s="465"/>
      <c r="AS45" s="465"/>
      <c r="AT45" s="465"/>
      <c r="AU45" s="465"/>
      <c r="AV45" s="465"/>
      <c r="AW45" s="465"/>
      <c r="AX45" s="465"/>
      <c r="AY45" s="466"/>
      <c r="AZ45" s="464"/>
      <c r="BA45" s="465"/>
      <c r="BB45" s="465"/>
      <c r="BC45" s="465"/>
      <c r="BD45" s="465"/>
      <c r="BE45" s="465"/>
      <c r="BF45" s="468"/>
    </row>
    <row r="46" spans="3:58" ht="15" customHeight="1">
      <c r="C46" s="481">
        <f>IF(入力!B37="","",入力!B37)</f>
        <v>7</v>
      </c>
      <c r="D46" s="482"/>
      <c r="E46" s="483"/>
      <c r="F46" s="469" t="str">
        <f>IF(入力!C38="","",入力!C37&amp;"　"&amp;入力!E37&amp;"
"&amp;入力!C38&amp;"　"&amp;入力!E38)</f>
        <v>ハヤカワ　リン
早川　凛</v>
      </c>
      <c r="G46" s="470"/>
      <c r="H46" s="470"/>
      <c r="I46" s="470"/>
      <c r="J46" s="470"/>
      <c r="K46" s="470"/>
      <c r="L46" s="470"/>
      <c r="M46" s="470"/>
      <c r="N46" s="470"/>
      <c r="O46" s="470"/>
      <c r="P46" s="471"/>
      <c r="Q46" s="461">
        <f>IF(入力!G37="","",入力!G37)</f>
        <v>5</v>
      </c>
      <c r="R46" s="462"/>
      <c r="S46" s="463"/>
      <c r="T46" s="475" t="str">
        <f>IF(入力!I37="","",入力!I37)</f>
        <v>八千代市立南高津小学校</v>
      </c>
      <c r="U46" s="476"/>
      <c r="V46" s="476"/>
      <c r="W46" s="476"/>
      <c r="X46" s="476"/>
      <c r="Y46" s="476"/>
      <c r="Z46" s="476"/>
      <c r="AA46" s="476"/>
      <c r="AB46" s="476"/>
      <c r="AC46" s="476"/>
      <c r="AD46" s="476"/>
      <c r="AE46" s="476"/>
      <c r="AF46" s="476"/>
      <c r="AG46" s="476"/>
      <c r="AH46" s="476"/>
      <c r="AI46" s="477"/>
      <c r="AJ46" s="461">
        <f>IF(入力!M37="","",入力!M37)</f>
        <v>516959658</v>
      </c>
      <c r="AK46" s="462"/>
      <c r="AL46" s="462"/>
      <c r="AM46" s="462"/>
      <c r="AN46" s="462"/>
      <c r="AO46" s="462"/>
      <c r="AP46" s="462"/>
      <c r="AQ46" s="462"/>
      <c r="AR46" s="462"/>
      <c r="AS46" s="462"/>
      <c r="AT46" s="462"/>
      <c r="AU46" s="462"/>
      <c r="AV46" s="462"/>
      <c r="AW46" s="462"/>
      <c r="AX46" s="462"/>
      <c r="AY46" s="463"/>
      <c r="AZ46" s="461">
        <f>IF(入力!P37="","",入力!P37)</f>
        <v>157</v>
      </c>
      <c r="BA46" s="462"/>
      <c r="BB46" s="462"/>
      <c r="BC46" s="462"/>
      <c r="BD46" s="462"/>
      <c r="BE46" s="462"/>
      <c r="BF46" s="467"/>
    </row>
    <row r="47" spans="3:58" ht="15" customHeight="1">
      <c r="C47" s="484"/>
      <c r="D47" s="485"/>
      <c r="E47" s="486"/>
      <c r="F47" s="472"/>
      <c r="G47" s="473"/>
      <c r="H47" s="473"/>
      <c r="I47" s="473"/>
      <c r="J47" s="473"/>
      <c r="K47" s="473"/>
      <c r="L47" s="473"/>
      <c r="M47" s="473"/>
      <c r="N47" s="473"/>
      <c r="O47" s="473"/>
      <c r="P47" s="474"/>
      <c r="Q47" s="464"/>
      <c r="R47" s="465"/>
      <c r="S47" s="466"/>
      <c r="T47" s="478"/>
      <c r="U47" s="479"/>
      <c r="V47" s="479"/>
      <c r="W47" s="479"/>
      <c r="X47" s="479"/>
      <c r="Y47" s="479"/>
      <c r="Z47" s="479"/>
      <c r="AA47" s="479"/>
      <c r="AB47" s="479"/>
      <c r="AC47" s="479"/>
      <c r="AD47" s="479"/>
      <c r="AE47" s="479"/>
      <c r="AF47" s="479"/>
      <c r="AG47" s="479"/>
      <c r="AH47" s="479"/>
      <c r="AI47" s="480"/>
      <c r="AJ47" s="464"/>
      <c r="AK47" s="465"/>
      <c r="AL47" s="465"/>
      <c r="AM47" s="465"/>
      <c r="AN47" s="465"/>
      <c r="AO47" s="465"/>
      <c r="AP47" s="465"/>
      <c r="AQ47" s="465"/>
      <c r="AR47" s="465"/>
      <c r="AS47" s="465"/>
      <c r="AT47" s="465"/>
      <c r="AU47" s="465"/>
      <c r="AV47" s="465"/>
      <c r="AW47" s="465"/>
      <c r="AX47" s="465"/>
      <c r="AY47" s="466"/>
      <c r="AZ47" s="464"/>
      <c r="BA47" s="465"/>
      <c r="BB47" s="465"/>
      <c r="BC47" s="465"/>
      <c r="BD47" s="465"/>
      <c r="BE47" s="465"/>
      <c r="BF47" s="468"/>
    </row>
    <row r="48" spans="3:58" ht="15" customHeight="1">
      <c r="C48" s="481">
        <f>IF(入力!B39="","",入力!B39)</f>
        <v>8</v>
      </c>
      <c r="D48" s="482"/>
      <c r="E48" s="483"/>
      <c r="F48" s="469" t="str">
        <f>IF(入力!C40="","",入力!C39&amp;"　"&amp;入力!E39&amp;"
"&amp;入力!C40&amp;"　"&amp;入力!E40)</f>
        <v>ナカノ　カユウ
中野　香優</v>
      </c>
      <c r="G48" s="470"/>
      <c r="H48" s="470"/>
      <c r="I48" s="470"/>
      <c r="J48" s="470"/>
      <c r="K48" s="470"/>
      <c r="L48" s="470"/>
      <c r="M48" s="470"/>
      <c r="N48" s="470"/>
      <c r="O48" s="470"/>
      <c r="P48" s="471"/>
      <c r="Q48" s="461">
        <f>IF(入力!G39="","",入力!G39)</f>
        <v>5</v>
      </c>
      <c r="R48" s="462"/>
      <c r="S48" s="463"/>
      <c r="T48" s="475" t="str">
        <f>IF(入力!I39="","",入力!I39)</f>
        <v>八千代市立高津小学校</v>
      </c>
      <c r="U48" s="476"/>
      <c r="V48" s="476"/>
      <c r="W48" s="476"/>
      <c r="X48" s="476"/>
      <c r="Y48" s="476"/>
      <c r="Z48" s="476"/>
      <c r="AA48" s="476"/>
      <c r="AB48" s="476"/>
      <c r="AC48" s="476"/>
      <c r="AD48" s="476"/>
      <c r="AE48" s="476"/>
      <c r="AF48" s="476"/>
      <c r="AG48" s="476"/>
      <c r="AH48" s="476"/>
      <c r="AI48" s="477"/>
      <c r="AJ48" s="461">
        <f>IF(入力!M39="","",入力!M39)</f>
        <v>516658168</v>
      </c>
      <c r="AK48" s="462"/>
      <c r="AL48" s="462"/>
      <c r="AM48" s="462"/>
      <c r="AN48" s="462"/>
      <c r="AO48" s="462"/>
      <c r="AP48" s="462"/>
      <c r="AQ48" s="462"/>
      <c r="AR48" s="462"/>
      <c r="AS48" s="462"/>
      <c r="AT48" s="462"/>
      <c r="AU48" s="462"/>
      <c r="AV48" s="462"/>
      <c r="AW48" s="462"/>
      <c r="AX48" s="462"/>
      <c r="AY48" s="463"/>
      <c r="AZ48" s="461">
        <f>IF(入力!P39="","",入力!P39)</f>
        <v>148</v>
      </c>
      <c r="BA48" s="462"/>
      <c r="BB48" s="462"/>
      <c r="BC48" s="462"/>
      <c r="BD48" s="462"/>
      <c r="BE48" s="462"/>
      <c r="BF48" s="467"/>
    </row>
    <row r="49" spans="3:58" ht="15" customHeight="1">
      <c r="C49" s="484"/>
      <c r="D49" s="485"/>
      <c r="E49" s="486"/>
      <c r="F49" s="472"/>
      <c r="G49" s="473"/>
      <c r="H49" s="473"/>
      <c r="I49" s="473"/>
      <c r="J49" s="473"/>
      <c r="K49" s="473"/>
      <c r="L49" s="473"/>
      <c r="M49" s="473"/>
      <c r="N49" s="473"/>
      <c r="O49" s="473"/>
      <c r="P49" s="474"/>
      <c r="Q49" s="464"/>
      <c r="R49" s="465"/>
      <c r="S49" s="466"/>
      <c r="T49" s="478"/>
      <c r="U49" s="479"/>
      <c r="V49" s="479"/>
      <c r="W49" s="479"/>
      <c r="X49" s="479"/>
      <c r="Y49" s="479"/>
      <c r="Z49" s="479"/>
      <c r="AA49" s="479"/>
      <c r="AB49" s="479"/>
      <c r="AC49" s="479"/>
      <c r="AD49" s="479"/>
      <c r="AE49" s="479"/>
      <c r="AF49" s="479"/>
      <c r="AG49" s="479"/>
      <c r="AH49" s="479"/>
      <c r="AI49" s="480"/>
      <c r="AJ49" s="464"/>
      <c r="AK49" s="465"/>
      <c r="AL49" s="465"/>
      <c r="AM49" s="465"/>
      <c r="AN49" s="465"/>
      <c r="AO49" s="465"/>
      <c r="AP49" s="465"/>
      <c r="AQ49" s="465"/>
      <c r="AR49" s="465"/>
      <c r="AS49" s="465"/>
      <c r="AT49" s="465"/>
      <c r="AU49" s="465"/>
      <c r="AV49" s="465"/>
      <c r="AW49" s="465"/>
      <c r="AX49" s="465"/>
      <c r="AY49" s="466"/>
      <c r="AZ49" s="464"/>
      <c r="BA49" s="465"/>
      <c r="BB49" s="465"/>
      <c r="BC49" s="465"/>
      <c r="BD49" s="465"/>
      <c r="BE49" s="465"/>
      <c r="BF49" s="468"/>
    </row>
    <row r="50" spans="3:58" ht="15" customHeight="1">
      <c r="C50" s="481">
        <f>IF(入力!B41="","",入力!B41)</f>
        <v>9</v>
      </c>
      <c r="D50" s="482"/>
      <c r="E50" s="483"/>
      <c r="F50" s="469" t="str">
        <f>IF(入力!C42="","",入力!C41&amp;"　"&amp;入力!E41&amp;"
"&amp;入力!C42&amp;"　"&amp;入力!E42)</f>
        <v>イシダ　ユイナ
石田　唯衣奈</v>
      </c>
      <c r="G50" s="470"/>
      <c r="H50" s="470"/>
      <c r="I50" s="470"/>
      <c r="J50" s="470"/>
      <c r="K50" s="470"/>
      <c r="L50" s="470"/>
      <c r="M50" s="470"/>
      <c r="N50" s="470"/>
      <c r="O50" s="470"/>
      <c r="P50" s="471"/>
      <c r="Q50" s="461">
        <f>IF(入力!G41="","",入力!G41)</f>
        <v>5</v>
      </c>
      <c r="R50" s="462"/>
      <c r="S50" s="463"/>
      <c r="T50" s="475" t="str">
        <f>IF(入力!I41="","",入力!I41)</f>
        <v>八千代市立大和田小学校</v>
      </c>
      <c r="U50" s="476"/>
      <c r="V50" s="476"/>
      <c r="W50" s="476"/>
      <c r="X50" s="476"/>
      <c r="Y50" s="476"/>
      <c r="Z50" s="476"/>
      <c r="AA50" s="476"/>
      <c r="AB50" s="476"/>
      <c r="AC50" s="476"/>
      <c r="AD50" s="476"/>
      <c r="AE50" s="476"/>
      <c r="AF50" s="476"/>
      <c r="AG50" s="476"/>
      <c r="AH50" s="476"/>
      <c r="AI50" s="477"/>
      <c r="AJ50" s="461">
        <f>IF(入力!M41="","",入力!M41)</f>
        <v>516041492</v>
      </c>
      <c r="AK50" s="462"/>
      <c r="AL50" s="462"/>
      <c r="AM50" s="462"/>
      <c r="AN50" s="462"/>
      <c r="AO50" s="462"/>
      <c r="AP50" s="462"/>
      <c r="AQ50" s="462"/>
      <c r="AR50" s="462"/>
      <c r="AS50" s="462"/>
      <c r="AT50" s="462"/>
      <c r="AU50" s="462"/>
      <c r="AV50" s="462"/>
      <c r="AW50" s="462"/>
      <c r="AX50" s="462"/>
      <c r="AY50" s="463"/>
      <c r="AZ50" s="461">
        <f>IF(入力!P41="","",入力!P41)</f>
        <v>149</v>
      </c>
      <c r="BA50" s="462"/>
      <c r="BB50" s="462"/>
      <c r="BC50" s="462"/>
      <c r="BD50" s="462"/>
      <c r="BE50" s="462"/>
      <c r="BF50" s="467"/>
    </row>
    <row r="51" spans="3:58" ht="15" customHeight="1">
      <c r="C51" s="484"/>
      <c r="D51" s="485"/>
      <c r="E51" s="486"/>
      <c r="F51" s="472"/>
      <c r="G51" s="473"/>
      <c r="H51" s="473"/>
      <c r="I51" s="473"/>
      <c r="J51" s="473"/>
      <c r="K51" s="473"/>
      <c r="L51" s="473"/>
      <c r="M51" s="473"/>
      <c r="N51" s="473"/>
      <c r="O51" s="473"/>
      <c r="P51" s="474"/>
      <c r="Q51" s="464"/>
      <c r="R51" s="465"/>
      <c r="S51" s="466"/>
      <c r="T51" s="478"/>
      <c r="U51" s="479"/>
      <c r="V51" s="479"/>
      <c r="W51" s="479"/>
      <c r="X51" s="479"/>
      <c r="Y51" s="479"/>
      <c r="Z51" s="479"/>
      <c r="AA51" s="479"/>
      <c r="AB51" s="479"/>
      <c r="AC51" s="479"/>
      <c r="AD51" s="479"/>
      <c r="AE51" s="479"/>
      <c r="AF51" s="479"/>
      <c r="AG51" s="479"/>
      <c r="AH51" s="479"/>
      <c r="AI51" s="480"/>
      <c r="AJ51" s="464"/>
      <c r="AK51" s="465"/>
      <c r="AL51" s="465"/>
      <c r="AM51" s="465"/>
      <c r="AN51" s="465"/>
      <c r="AO51" s="465"/>
      <c r="AP51" s="465"/>
      <c r="AQ51" s="465"/>
      <c r="AR51" s="465"/>
      <c r="AS51" s="465"/>
      <c r="AT51" s="465"/>
      <c r="AU51" s="465"/>
      <c r="AV51" s="465"/>
      <c r="AW51" s="465"/>
      <c r="AX51" s="465"/>
      <c r="AY51" s="466"/>
      <c r="AZ51" s="464"/>
      <c r="BA51" s="465"/>
      <c r="BB51" s="465"/>
      <c r="BC51" s="465"/>
      <c r="BD51" s="465"/>
      <c r="BE51" s="465"/>
      <c r="BF51" s="468"/>
    </row>
    <row r="52" spans="3:58" ht="15" customHeight="1">
      <c r="C52" s="481">
        <f>IF(入力!B43="","",入力!B43)</f>
        <v>10</v>
      </c>
      <c r="D52" s="482"/>
      <c r="E52" s="483"/>
      <c r="F52" s="469" t="str">
        <f>IF(入力!C44="","",入力!C43&amp;"　"&amp;入力!E43&amp;"
"&amp;入力!C44&amp;"　"&amp;入力!E44)</f>
        <v>オノ　ミツキ
小野　美月</v>
      </c>
      <c r="G52" s="470"/>
      <c r="H52" s="470"/>
      <c r="I52" s="470"/>
      <c r="J52" s="470"/>
      <c r="K52" s="470"/>
      <c r="L52" s="470"/>
      <c r="M52" s="470"/>
      <c r="N52" s="470"/>
      <c r="O52" s="470"/>
      <c r="P52" s="471"/>
      <c r="Q52" s="461">
        <f>IF(入力!G43="","",入力!G43)</f>
        <v>5</v>
      </c>
      <c r="R52" s="462"/>
      <c r="S52" s="463"/>
      <c r="T52" s="475" t="str">
        <f>IF(入力!I43="","",入力!I43)</f>
        <v>八千代市立八千代台西小学校</v>
      </c>
      <c r="U52" s="476"/>
      <c r="V52" s="476"/>
      <c r="W52" s="476"/>
      <c r="X52" s="476"/>
      <c r="Y52" s="476"/>
      <c r="Z52" s="476"/>
      <c r="AA52" s="476"/>
      <c r="AB52" s="476"/>
      <c r="AC52" s="476"/>
      <c r="AD52" s="476"/>
      <c r="AE52" s="476"/>
      <c r="AF52" s="476"/>
      <c r="AG52" s="476"/>
      <c r="AH52" s="476"/>
      <c r="AI52" s="477"/>
      <c r="AJ52" s="461">
        <f>IF(入力!M43="","",入力!M43)</f>
        <v>518722630</v>
      </c>
      <c r="AK52" s="462"/>
      <c r="AL52" s="462"/>
      <c r="AM52" s="462"/>
      <c r="AN52" s="462"/>
      <c r="AO52" s="462"/>
      <c r="AP52" s="462"/>
      <c r="AQ52" s="462"/>
      <c r="AR52" s="462"/>
      <c r="AS52" s="462"/>
      <c r="AT52" s="462"/>
      <c r="AU52" s="462"/>
      <c r="AV52" s="462"/>
      <c r="AW52" s="462"/>
      <c r="AX52" s="462"/>
      <c r="AY52" s="463"/>
      <c r="AZ52" s="461">
        <f>IF(入力!P43="","",入力!P43)</f>
        <v>148</v>
      </c>
      <c r="BA52" s="462"/>
      <c r="BB52" s="462"/>
      <c r="BC52" s="462"/>
      <c r="BD52" s="462"/>
      <c r="BE52" s="462"/>
      <c r="BF52" s="467"/>
    </row>
    <row r="53" spans="3:58" ht="15" customHeight="1">
      <c r="C53" s="484"/>
      <c r="D53" s="485"/>
      <c r="E53" s="486"/>
      <c r="F53" s="472"/>
      <c r="G53" s="473"/>
      <c r="H53" s="473"/>
      <c r="I53" s="473"/>
      <c r="J53" s="473"/>
      <c r="K53" s="473"/>
      <c r="L53" s="473"/>
      <c r="M53" s="473"/>
      <c r="N53" s="473"/>
      <c r="O53" s="473"/>
      <c r="P53" s="474"/>
      <c r="Q53" s="464"/>
      <c r="R53" s="465"/>
      <c r="S53" s="466"/>
      <c r="T53" s="478"/>
      <c r="U53" s="479"/>
      <c r="V53" s="479"/>
      <c r="W53" s="479"/>
      <c r="X53" s="479"/>
      <c r="Y53" s="479"/>
      <c r="Z53" s="479"/>
      <c r="AA53" s="479"/>
      <c r="AB53" s="479"/>
      <c r="AC53" s="479"/>
      <c r="AD53" s="479"/>
      <c r="AE53" s="479"/>
      <c r="AF53" s="479"/>
      <c r="AG53" s="479"/>
      <c r="AH53" s="479"/>
      <c r="AI53" s="480"/>
      <c r="AJ53" s="464"/>
      <c r="AK53" s="465"/>
      <c r="AL53" s="465"/>
      <c r="AM53" s="465"/>
      <c r="AN53" s="465"/>
      <c r="AO53" s="465"/>
      <c r="AP53" s="465"/>
      <c r="AQ53" s="465"/>
      <c r="AR53" s="465"/>
      <c r="AS53" s="465"/>
      <c r="AT53" s="465"/>
      <c r="AU53" s="465"/>
      <c r="AV53" s="465"/>
      <c r="AW53" s="465"/>
      <c r="AX53" s="465"/>
      <c r="AY53" s="466"/>
      <c r="AZ53" s="464"/>
      <c r="BA53" s="465"/>
      <c r="BB53" s="465"/>
      <c r="BC53" s="465"/>
      <c r="BD53" s="465"/>
      <c r="BE53" s="465"/>
      <c r="BF53" s="468"/>
    </row>
    <row r="54" spans="3:58" ht="15" customHeight="1">
      <c r="C54" s="481">
        <f>IF(入力!B45="","",入力!B45)</f>
        <v>11</v>
      </c>
      <c r="D54" s="482"/>
      <c r="E54" s="483"/>
      <c r="F54" s="469" t="str">
        <f>IF(入力!C46="","",入力!C45&amp;"　"&amp;入力!E45&amp;"
"&amp;入力!C46&amp;"　"&amp;入力!E46)</f>
        <v/>
      </c>
      <c r="G54" s="470"/>
      <c r="H54" s="470"/>
      <c r="I54" s="470"/>
      <c r="J54" s="470"/>
      <c r="K54" s="470"/>
      <c r="L54" s="470"/>
      <c r="M54" s="470"/>
      <c r="N54" s="470"/>
      <c r="O54" s="470"/>
      <c r="P54" s="471"/>
      <c r="Q54" s="461" t="str">
        <f>IF(入力!G45="","",入力!G45)</f>
        <v/>
      </c>
      <c r="R54" s="462"/>
      <c r="S54" s="463"/>
      <c r="T54" s="475" t="str">
        <f>IF(入力!I45="","",入力!I45)</f>
        <v/>
      </c>
      <c r="U54" s="476"/>
      <c r="V54" s="476"/>
      <c r="W54" s="476"/>
      <c r="X54" s="476"/>
      <c r="Y54" s="476"/>
      <c r="Z54" s="476"/>
      <c r="AA54" s="476"/>
      <c r="AB54" s="476"/>
      <c r="AC54" s="476"/>
      <c r="AD54" s="476"/>
      <c r="AE54" s="476"/>
      <c r="AF54" s="476"/>
      <c r="AG54" s="476"/>
      <c r="AH54" s="476"/>
      <c r="AI54" s="477"/>
      <c r="AJ54" s="461" t="str">
        <f>IF(入力!M45="","",入力!M45)</f>
        <v/>
      </c>
      <c r="AK54" s="462"/>
      <c r="AL54" s="462"/>
      <c r="AM54" s="462"/>
      <c r="AN54" s="462"/>
      <c r="AO54" s="462"/>
      <c r="AP54" s="462"/>
      <c r="AQ54" s="462"/>
      <c r="AR54" s="462"/>
      <c r="AS54" s="462"/>
      <c r="AT54" s="462"/>
      <c r="AU54" s="462"/>
      <c r="AV54" s="462"/>
      <c r="AW54" s="462"/>
      <c r="AX54" s="462"/>
      <c r="AY54" s="463"/>
      <c r="AZ54" s="461" t="str">
        <f>IF(入力!P45="","",入力!P45)</f>
        <v/>
      </c>
      <c r="BA54" s="462"/>
      <c r="BB54" s="462"/>
      <c r="BC54" s="462"/>
      <c r="BD54" s="462"/>
      <c r="BE54" s="462"/>
      <c r="BF54" s="467"/>
    </row>
    <row r="55" spans="3:58" ht="15" customHeight="1">
      <c r="C55" s="484"/>
      <c r="D55" s="485"/>
      <c r="E55" s="486"/>
      <c r="F55" s="472"/>
      <c r="G55" s="473"/>
      <c r="H55" s="473"/>
      <c r="I55" s="473"/>
      <c r="J55" s="473"/>
      <c r="K55" s="473"/>
      <c r="L55" s="473"/>
      <c r="M55" s="473"/>
      <c r="N55" s="473"/>
      <c r="O55" s="473"/>
      <c r="P55" s="474"/>
      <c r="Q55" s="464"/>
      <c r="R55" s="465"/>
      <c r="S55" s="466"/>
      <c r="T55" s="478"/>
      <c r="U55" s="479"/>
      <c r="V55" s="479"/>
      <c r="W55" s="479"/>
      <c r="X55" s="479"/>
      <c r="Y55" s="479"/>
      <c r="Z55" s="479"/>
      <c r="AA55" s="479"/>
      <c r="AB55" s="479"/>
      <c r="AC55" s="479"/>
      <c r="AD55" s="479"/>
      <c r="AE55" s="479"/>
      <c r="AF55" s="479"/>
      <c r="AG55" s="479"/>
      <c r="AH55" s="479"/>
      <c r="AI55" s="480"/>
      <c r="AJ55" s="464"/>
      <c r="AK55" s="465"/>
      <c r="AL55" s="465"/>
      <c r="AM55" s="465"/>
      <c r="AN55" s="465"/>
      <c r="AO55" s="465"/>
      <c r="AP55" s="465"/>
      <c r="AQ55" s="465"/>
      <c r="AR55" s="465"/>
      <c r="AS55" s="465"/>
      <c r="AT55" s="465"/>
      <c r="AU55" s="465"/>
      <c r="AV55" s="465"/>
      <c r="AW55" s="465"/>
      <c r="AX55" s="465"/>
      <c r="AY55" s="466"/>
      <c r="AZ55" s="464"/>
      <c r="BA55" s="465"/>
      <c r="BB55" s="465"/>
      <c r="BC55" s="465"/>
      <c r="BD55" s="465"/>
      <c r="BE55" s="465"/>
      <c r="BF55" s="468"/>
    </row>
    <row r="56" spans="3:58" ht="15" customHeight="1">
      <c r="C56" s="481">
        <f>IF(入力!B47="","",入力!B47)</f>
        <v>12</v>
      </c>
      <c r="D56" s="482"/>
      <c r="E56" s="483"/>
      <c r="F56" s="469" t="str">
        <f>IF(入力!C48="","",入力!C47&amp;"　"&amp;入力!E47&amp;"
"&amp;入力!C48&amp;"　"&amp;入力!E48)</f>
        <v/>
      </c>
      <c r="G56" s="470"/>
      <c r="H56" s="470"/>
      <c r="I56" s="470"/>
      <c r="J56" s="470"/>
      <c r="K56" s="470"/>
      <c r="L56" s="470"/>
      <c r="M56" s="470"/>
      <c r="N56" s="470"/>
      <c r="O56" s="470"/>
      <c r="P56" s="471"/>
      <c r="Q56" s="461" t="str">
        <f>IF(入力!G47="","",入力!G47)</f>
        <v/>
      </c>
      <c r="R56" s="462"/>
      <c r="S56" s="463"/>
      <c r="T56" s="475" t="str">
        <f>IF(入力!I47="","",入力!I47)</f>
        <v/>
      </c>
      <c r="U56" s="476"/>
      <c r="V56" s="476"/>
      <c r="W56" s="476"/>
      <c r="X56" s="476"/>
      <c r="Y56" s="476"/>
      <c r="Z56" s="476"/>
      <c r="AA56" s="476"/>
      <c r="AB56" s="476"/>
      <c r="AC56" s="476"/>
      <c r="AD56" s="476"/>
      <c r="AE56" s="476"/>
      <c r="AF56" s="476"/>
      <c r="AG56" s="476"/>
      <c r="AH56" s="476"/>
      <c r="AI56" s="477"/>
      <c r="AJ56" s="461" t="str">
        <f>IF(入力!M47="","",入力!M47)</f>
        <v/>
      </c>
      <c r="AK56" s="462"/>
      <c r="AL56" s="462"/>
      <c r="AM56" s="462"/>
      <c r="AN56" s="462"/>
      <c r="AO56" s="462"/>
      <c r="AP56" s="462"/>
      <c r="AQ56" s="462"/>
      <c r="AR56" s="462"/>
      <c r="AS56" s="462"/>
      <c r="AT56" s="462"/>
      <c r="AU56" s="462"/>
      <c r="AV56" s="462"/>
      <c r="AW56" s="462"/>
      <c r="AX56" s="462"/>
      <c r="AY56" s="463"/>
      <c r="AZ56" s="461" t="str">
        <f>IF(入力!P47="","",入力!P47)</f>
        <v/>
      </c>
      <c r="BA56" s="462"/>
      <c r="BB56" s="462"/>
      <c r="BC56" s="462"/>
      <c r="BD56" s="462"/>
      <c r="BE56" s="462"/>
      <c r="BF56" s="467"/>
    </row>
    <row r="57" spans="3:58" ht="15" customHeight="1">
      <c r="C57" s="487"/>
      <c r="D57" s="488"/>
      <c r="E57" s="489"/>
      <c r="F57" s="490"/>
      <c r="G57" s="491"/>
      <c r="H57" s="491"/>
      <c r="I57" s="491"/>
      <c r="J57" s="491"/>
      <c r="K57" s="491"/>
      <c r="L57" s="491"/>
      <c r="M57" s="491"/>
      <c r="N57" s="491"/>
      <c r="O57" s="491"/>
      <c r="P57" s="492"/>
      <c r="Q57" s="493"/>
      <c r="R57" s="494"/>
      <c r="S57" s="495"/>
      <c r="T57" s="496"/>
      <c r="U57" s="497"/>
      <c r="V57" s="497"/>
      <c r="W57" s="497"/>
      <c r="X57" s="497"/>
      <c r="Y57" s="497"/>
      <c r="Z57" s="497"/>
      <c r="AA57" s="497"/>
      <c r="AB57" s="497"/>
      <c r="AC57" s="497"/>
      <c r="AD57" s="497"/>
      <c r="AE57" s="497"/>
      <c r="AF57" s="497"/>
      <c r="AG57" s="497"/>
      <c r="AH57" s="497"/>
      <c r="AI57" s="498"/>
      <c r="AJ57" s="493"/>
      <c r="AK57" s="494"/>
      <c r="AL57" s="494"/>
      <c r="AM57" s="494"/>
      <c r="AN57" s="494"/>
      <c r="AO57" s="494"/>
      <c r="AP57" s="494"/>
      <c r="AQ57" s="494"/>
      <c r="AR57" s="494"/>
      <c r="AS57" s="494"/>
      <c r="AT57" s="494"/>
      <c r="AU57" s="494"/>
      <c r="AV57" s="494"/>
      <c r="AW57" s="494"/>
      <c r="AX57" s="494"/>
      <c r="AY57" s="495"/>
      <c r="AZ57" s="493"/>
      <c r="BA57" s="494"/>
      <c r="BB57" s="494"/>
      <c r="BC57" s="494"/>
      <c r="BD57" s="494"/>
      <c r="BE57" s="494"/>
      <c r="BF57" s="499"/>
    </row>
    <row r="58" spans="3:58" ht="5.25" customHeight="1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</row>
    <row r="59" spans="3:58">
      <c r="C59" s="7" t="s">
        <v>174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</row>
    <row r="60" spans="3:58">
      <c r="C60" s="7" t="s">
        <v>175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</row>
    <row r="61" spans="3:58">
      <c r="C61" s="7" t="s">
        <v>176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</row>
    <row r="62" spans="3:58">
      <c r="C62" s="7" t="s">
        <v>177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</row>
    <row r="63" spans="3:58">
      <c r="C63" s="7" t="s">
        <v>178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410"/>
      <c r="AS63" s="410"/>
      <c r="AT63" s="410"/>
      <c r="AU63" s="410"/>
      <c r="AV63" s="410"/>
      <c r="AW63" s="410"/>
      <c r="AX63" s="410"/>
      <c r="AY63" s="410"/>
      <c r="AZ63" s="410"/>
      <c r="BA63" s="410"/>
      <c r="BB63" s="410"/>
      <c r="BC63" s="410"/>
      <c r="BD63" s="410"/>
      <c r="BE63" s="410" t="s">
        <v>179</v>
      </c>
      <c r="BF63" s="410"/>
    </row>
    <row r="64" spans="3:58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 t="s">
        <v>180</v>
      </c>
      <c r="AL64" s="7"/>
      <c r="AM64" s="7"/>
      <c r="AN64" s="7"/>
      <c r="AO64" s="7"/>
      <c r="AP64" s="7"/>
      <c r="AQ64" s="7"/>
      <c r="AR64" s="373"/>
      <c r="AS64" s="373"/>
      <c r="AT64" s="373"/>
      <c r="AU64" s="373"/>
      <c r="AV64" s="373"/>
      <c r="AW64" s="373"/>
      <c r="AX64" s="373"/>
      <c r="AY64" s="373"/>
      <c r="AZ64" s="373"/>
      <c r="BA64" s="373"/>
      <c r="BB64" s="373"/>
      <c r="BC64" s="373"/>
      <c r="BD64" s="373"/>
      <c r="BE64" s="373"/>
      <c r="BF64" s="373"/>
    </row>
    <row r="65" spans="3:58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</row>
  </sheetData>
  <sheetProtection sheet="1"/>
  <mergeCells count="168"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C50:E51"/>
    <mergeCell ref="F50:P51"/>
    <mergeCell ref="Q50:S51"/>
    <mergeCell ref="T50:AI51"/>
    <mergeCell ref="AJ48:AY49"/>
    <mergeCell ref="AZ48:BF49"/>
    <mergeCell ref="C48:E49"/>
    <mergeCell ref="F48:P49"/>
    <mergeCell ref="Q48:S49"/>
    <mergeCell ref="T48:AI49"/>
    <mergeCell ref="C44:E45"/>
    <mergeCell ref="F44:P45"/>
    <mergeCell ref="Q44:S45"/>
    <mergeCell ref="T44:AI45"/>
    <mergeCell ref="AJ44:AY45"/>
    <mergeCell ref="AZ44:BF45"/>
    <mergeCell ref="Q42:S43"/>
    <mergeCell ref="T42:AI43"/>
    <mergeCell ref="C40:E41"/>
    <mergeCell ref="F40:P41"/>
    <mergeCell ref="Q40:S41"/>
    <mergeCell ref="T40:AI41"/>
    <mergeCell ref="C42:E43"/>
    <mergeCell ref="F42:P43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AJ42:AY43"/>
    <mergeCell ref="AZ42:BF43"/>
    <mergeCell ref="C46:E47"/>
    <mergeCell ref="F46:P47"/>
    <mergeCell ref="Q46:S47"/>
    <mergeCell ref="T46:AI47"/>
    <mergeCell ref="AJ46:AY47"/>
    <mergeCell ref="AZ46:BF47"/>
    <mergeCell ref="C34:E35"/>
    <mergeCell ref="C38:E39"/>
    <mergeCell ref="F38:P39"/>
    <mergeCell ref="Q38:S39"/>
    <mergeCell ref="T38:AI39"/>
    <mergeCell ref="C36:E37"/>
    <mergeCell ref="F36:P37"/>
    <mergeCell ref="Q36:S37"/>
    <mergeCell ref="T36:AI37"/>
    <mergeCell ref="AJ34:AY35"/>
    <mergeCell ref="AZ34:BF35"/>
    <mergeCell ref="AU28:AW29"/>
    <mergeCell ref="F34:P35"/>
    <mergeCell ref="T34:AI35"/>
    <mergeCell ref="Q34:S35"/>
    <mergeCell ref="AU26:AW27"/>
    <mergeCell ref="R24:S25"/>
    <mergeCell ref="W24:Y25"/>
    <mergeCell ref="R22:S23"/>
    <mergeCell ref="W22:Y23"/>
    <mergeCell ref="R28:S29"/>
    <mergeCell ref="W28:Y29"/>
    <mergeCell ref="T28:V29"/>
    <mergeCell ref="Y17:AI18"/>
    <mergeCell ref="R26:S27"/>
    <mergeCell ref="W26:Y27"/>
    <mergeCell ref="T22:V23"/>
    <mergeCell ref="T24:V25"/>
    <mergeCell ref="T26:V27"/>
    <mergeCell ref="AZ33:BF33"/>
    <mergeCell ref="BF16:BF17"/>
    <mergeCell ref="AJ16:AM18"/>
    <mergeCell ref="AV16:AY18"/>
    <mergeCell ref="AZ16:BE17"/>
    <mergeCell ref="U17:X18"/>
    <mergeCell ref="AT16:AU18"/>
    <mergeCell ref="AN16:AS18"/>
    <mergeCell ref="AU22:AW23"/>
    <mergeCell ref="AU24:AW25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H17:T18"/>
    <mergeCell ref="AV1:AW1"/>
    <mergeCell ref="AZ1:BA1"/>
    <mergeCell ref="BD1:BE1"/>
    <mergeCell ref="C5:BF5"/>
    <mergeCell ref="H16:J16"/>
    <mergeCell ref="K16:X16"/>
    <mergeCell ref="Y16:AI16"/>
    <mergeCell ref="H12:J14"/>
    <mergeCell ref="C8:Q10"/>
    <mergeCell ref="C16:G18"/>
  </mergeCells>
  <phoneticPr fontId="43"/>
  <pageMargins left="0.2361111111111111" right="0.2361111111111111" top="0.35416666666666669" bottom="0.35416666666666669" header="0.11805555555555555" footer="0.11805555555555555"/>
  <pageSetup paperSize="9" scale="99" firstPageNumber="4294963191" orientation="portrait" horizontalDpi="1200" r:id="rId1"/>
  <headerFooter alignWithMargins="0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20" zoomScaleNormal="100" workbookViewId="0">
      <selection sqref="A1:O1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8.5">
      <c r="A1" s="500" t="s">
        <v>181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500"/>
      <c r="O1" s="500"/>
    </row>
    <row r="2" spans="1:15" ht="14.45" customHeight="1">
      <c r="A2" s="335" t="s">
        <v>129</v>
      </c>
      <c r="B2" s="335"/>
      <c r="C2" s="338" t="str">
        <f>IF(入力!C3="","",入力!C3)</f>
        <v>八千代台VBC</v>
      </c>
      <c r="D2" s="338"/>
      <c r="E2" s="338"/>
      <c r="F2" s="338"/>
      <c r="G2" s="338"/>
      <c r="H2" s="338"/>
      <c r="I2" s="338"/>
      <c r="J2" s="335" t="str">
        <f>IF(入力!J3="","",入力!J3)</f>
        <v>女子</v>
      </c>
      <c r="K2" s="335"/>
      <c r="L2" s="335"/>
      <c r="M2" s="335"/>
      <c r="N2" s="335"/>
      <c r="O2" s="335"/>
    </row>
    <row r="3" spans="1:15" ht="14.45" customHeight="1">
      <c r="A3" s="335"/>
      <c r="B3" s="335"/>
      <c r="C3" s="338"/>
      <c r="D3" s="338"/>
      <c r="E3" s="338"/>
      <c r="F3" s="338"/>
      <c r="G3" s="338"/>
      <c r="H3" s="338"/>
      <c r="I3" s="338"/>
      <c r="J3" s="335"/>
      <c r="K3" s="335"/>
      <c r="L3" s="335"/>
      <c r="M3" s="335"/>
      <c r="N3" s="335"/>
      <c r="O3" s="335"/>
    </row>
    <row r="4" spans="1:15" ht="15" customHeight="1">
      <c r="A4" s="335" t="s">
        <v>130</v>
      </c>
      <c r="B4" s="335"/>
      <c r="C4" s="339">
        <f>IF(入力!C4="","",IF(入力!C5="",入力!C4,入力!C4&amp;"　　"&amp;入力!C5))</f>
        <v>43006178</v>
      </c>
      <c r="D4" s="340"/>
      <c r="E4" s="340"/>
      <c r="F4" s="340"/>
      <c r="G4" s="340"/>
      <c r="H4" s="340"/>
      <c r="I4" s="340"/>
      <c r="J4" s="3"/>
      <c r="K4" s="3"/>
      <c r="L4" s="3"/>
      <c r="M4" s="3"/>
      <c r="N4" s="3"/>
      <c r="O4" s="4"/>
    </row>
    <row r="5" spans="1:15" ht="15" customHeight="1">
      <c r="A5" s="335"/>
      <c r="B5" s="335"/>
      <c r="C5" s="341"/>
      <c r="D5" s="342"/>
      <c r="E5" s="342"/>
      <c r="F5" s="342"/>
      <c r="G5" s="342"/>
      <c r="H5" s="342"/>
      <c r="I5" s="342"/>
      <c r="J5" s="332" t="s">
        <v>131</v>
      </c>
      <c r="K5" s="332"/>
      <c r="L5" s="332"/>
      <c r="M5" s="332"/>
      <c r="N5" s="332"/>
      <c r="O5" s="333"/>
    </row>
    <row r="6" spans="1:15" ht="12" customHeight="1">
      <c r="A6" s="335" t="s">
        <v>25</v>
      </c>
      <c r="B6" s="335"/>
      <c r="C6" s="344" t="str">
        <f>IF(入力!C8="","",入力!C8&amp;"　"&amp;入力!E8)</f>
        <v>会田　智美</v>
      </c>
      <c r="D6" s="345"/>
      <c r="E6" s="345"/>
      <c r="F6" s="345"/>
      <c r="G6" s="334" t="s">
        <v>28</v>
      </c>
      <c r="H6" s="334"/>
      <c r="I6" s="334"/>
      <c r="J6" s="334" t="s">
        <v>132</v>
      </c>
      <c r="K6" s="334"/>
      <c r="L6" s="334"/>
      <c r="M6" s="334" t="s">
        <v>133</v>
      </c>
      <c r="N6" s="334"/>
      <c r="O6" s="334"/>
    </row>
    <row r="7" spans="1:15" ht="13.5" customHeight="1">
      <c r="A7" s="335"/>
      <c r="B7" s="335"/>
      <c r="C7" s="348"/>
      <c r="D7" s="349"/>
      <c r="E7" s="349"/>
      <c r="F7" s="349"/>
      <c r="G7" s="343">
        <f>IF(入力!G7="","",入力!G7)</f>
        <v>507374491</v>
      </c>
      <c r="H7" s="343"/>
      <c r="I7" s="343"/>
      <c r="J7" s="343">
        <f>IF(入力!J7="","",入力!J7)</f>
        <v>18472</v>
      </c>
      <c r="K7" s="343"/>
      <c r="L7" s="343"/>
      <c r="M7" s="343">
        <f>IF(入力!M7="","",入力!M7)</f>
        <v>428557</v>
      </c>
      <c r="N7" s="343"/>
      <c r="O7" s="343"/>
    </row>
    <row r="8" spans="1:15" ht="13.5" customHeight="1">
      <c r="A8" s="335"/>
      <c r="B8" s="335"/>
      <c r="C8" s="346"/>
      <c r="D8" s="347"/>
      <c r="E8" s="347"/>
      <c r="F8" s="347"/>
      <c r="G8" s="343"/>
      <c r="H8" s="343"/>
      <c r="I8" s="343"/>
      <c r="J8" s="343"/>
      <c r="K8" s="343"/>
      <c r="L8" s="343"/>
      <c r="M8" s="343"/>
      <c r="N8" s="343"/>
      <c r="O8" s="343"/>
    </row>
    <row r="9" spans="1:15" ht="14.45" customHeight="1">
      <c r="A9" s="335" t="s">
        <v>48</v>
      </c>
      <c r="B9" s="335"/>
      <c r="C9" s="344" t="str">
        <f>IF(入力!C10="","",入力!C10&amp;"　"&amp;入力!E10)</f>
        <v>中野　勝男</v>
      </c>
      <c r="D9" s="345"/>
      <c r="E9" s="345"/>
      <c r="F9" s="345"/>
      <c r="G9" s="343">
        <f>IF(入力!G9="","",入力!G9)</f>
        <v>518042158</v>
      </c>
      <c r="H9" s="343"/>
      <c r="I9" s="343"/>
      <c r="J9" s="343" t="str">
        <f>IF(入力!J9="","",入力!J9)</f>
        <v/>
      </c>
      <c r="K9" s="343"/>
      <c r="L9" s="343"/>
      <c r="M9" s="343" t="str">
        <f>IF(入力!M9="","",入力!M9)</f>
        <v/>
      </c>
      <c r="N9" s="343"/>
      <c r="O9" s="343"/>
    </row>
    <row r="10" spans="1:15" ht="14.45" customHeight="1">
      <c r="A10" s="335"/>
      <c r="B10" s="335"/>
      <c r="C10" s="346"/>
      <c r="D10" s="347"/>
      <c r="E10" s="347"/>
      <c r="F10" s="347"/>
      <c r="G10" s="343"/>
      <c r="H10" s="343"/>
      <c r="I10" s="343"/>
      <c r="J10" s="343"/>
      <c r="K10" s="343"/>
      <c r="L10" s="343"/>
      <c r="M10" s="343"/>
      <c r="N10" s="343"/>
      <c r="O10" s="343"/>
    </row>
    <row r="11" spans="1:15" ht="14.45" customHeight="1">
      <c r="A11" s="335" t="s">
        <v>58</v>
      </c>
      <c r="B11" s="335"/>
      <c r="C11" s="344" t="str">
        <f>IF(入力!C12="","",入力!C12&amp;"　"&amp;入力!E12)</f>
        <v>野村　和宏</v>
      </c>
      <c r="D11" s="345"/>
      <c r="E11" s="345"/>
      <c r="F11" s="345"/>
      <c r="G11" s="343">
        <f>IF(入力!G11="","",入力!G11)</f>
        <v>518042165</v>
      </c>
      <c r="H11" s="343"/>
      <c r="I11" s="343"/>
      <c r="J11" s="343">
        <f>IF(入力!J11="","",入力!J11)</f>
        <v>304172</v>
      </c>
      <c r="K11" s="343"/>
      <c r="L11" s="343"/>
      <c r="M11" s="343" t="str">
        <f>IF(入力!M11="","",入力!M11)</f>
        <v/>
      </c>
      <c r="N11" s="343"/>
      <c r="O11" s="343"/>
    </row>
    <row r="12" spans="1:15" ht="14.45" customHeight="1">
      <c r="A12" s="335"/>
      <c r="B12" s="335"/>
      <c r="C12" s="346"/>
      <c r="D12" s="347"/>
      <c r="E12" s="347"/>
      <c r="F12" s="347"/>
      <c r="G12" s="343"/>
      <c r="H12" s="343"/>
      <c r="I12" s="343"/>
      <c r="J12" s="343"/>
      <c r="K12" s="343"/>
      <c r="L12" s="343"/>
      <c r="M12" s="343"/>
      <c r="N12" s="343"/>
      <c r="O12" s="343"/>
    </row>
    <row r="13" spans="1:15" ht="15" customHeight="1">
      <c r="A13" s="335" t="s">
        <v>66</v>
      </c>
      <c r="B13" s="335"/>
      <c r="C13" s="344" t="str">
        <f>IF(入力!C14="","",入力!C14&amp;"　"&amp;入力!E14)</f>
        <v>会田　智美</v>
      </c>
      <c r="D13" s="345"/>
      <c r="E13" s="345"/>
      <c r="F13" s="345"/>
      <c r="G13" s="252"/>
      <c r="H13" s="252"/>
      <c r="I13" s="252"/>
      <c r="J13" s="252"/>
      <c r="K13" s="252"/>
      <c r="L13" s="252"/>
      <c r="M13" s="252"/>
      <c r="N13" s="252"/>
      <c r="O13" s="252"/>
    </row>
    <row r="14" spans="1:15" ht="15" customHeight="1">
      <c r="A14" s="335"/>
      <c r="B14" s="335"/>
      <c r="C14" s="346"/>
      <c r="D14" s="347"/>
      <c r="E14" s="347"/>
      <c r="F14" s="347"/>
      <c r="G14" s="252"/>
      <c r="H14" s="252"/>
      <c r="I14" s="252"/>
      <c r="J14" s="252"/>
      <c r="K14" s="252"/>
      <c r="L14" s="252"/>
      <c r="M14" s="252"/>
      <c r="N14" s="252"/>
      <c r="O14" s="252"/>
    </row>
    <row r="15" spans="1:15" ht="15" customHeight="1">
      <c r="A15" s="335" t="s">
        <v>134</v>
      </c>
      <c r="B15" s="335"/>
      <c r="C15" s="344" t="str">
        <f>IF(入力!C16="","",入力!C16&amp;"　"&amp;入力!E16)</f>
        <v>会田　智美</v>
      </c>
      <c r="D15" s="345"/>
      <c r="E15" s="345"/>
      <c r="F15" s="336" t="s">
        <v>135</v>
      </c>
      <c r="G15" s="252"/>
      <c r="H15" s="252"/>
      <c r="I15" s="252"/>
      <c r="J15" s="252"/>
      <c r="K15" s="252"/>
      <c r="L15" s="252"/>
      <c r="M15" s="252"/>
      <c r="N15" s="252"/>
      <c r="O15" s="252"/>
    </row>
    <row r="16" spans="1:15" ht="15" customHeight="1">
      <c r="A16" s="335"/>
      <c r="B16" s="335"/>
      <c r="C16" s="346"/>
      <c r="D16" s="347"/>
      <c r="E16" s="347"/>
      <c r="F16" s="337"/>
      <c r="G16" s="252"/>
      <c r="H16" s="252"/>
      <c r="I16" s="252"/>
      <c r="J16" s="252"/>
      <c r="K16" s="252"/>
      <c r="L16" s="252"/>
      <c r="M16" s="252"/>
      <c r="N16" s="252"/>
      <c r="O16" s="252"/>
    </row>
    <row r="17" spans="1:15" ht="14.45" customHeight="1">
      <c r="A17" s="335" t="s">
        <v>68</v>
      </c>
      <c r="B17" s="335"/>
      <c r="C17" s="338" t="str">
        <f>IF(入力!C17="","",入力!C17&amp;"　"&amp;入力!E17)</f>
        <v>八千代市八千代台北9-12-6　</v>
      </c>
      <c r="D17" s="338"/>
      <c r="E17" s="338"/>
      <c r="F17" s="338"/>
      <c r="G17" s="338"/>
      <c r="H17" s="338"/>
      <c r="I17" s="338"/>
      <c r="J17" s="338"/>
      <c r="K17" s="338"/>
      <c r="L17" s="338"/>
      <c r="M17" s="338"/>
      <c r="N17" s="338"/>
      <c r="O17" s="338"/>
    </row>
    <row r="18" spans="1:15" ht="14.45" customHeight="1">
      <c r="A18" s="335"/>
      <c r="B18" s="335"/>
      <c r="C18" s="338"/>
      <c r="D18" s="338"/>
      <c r="E18" s="338"/>
      <c r="F18" s="338"/>
      <c r="G18" s="338"/>
      <c r="H18" s="338"/>
      <c r="I18" s="338"/>
      <c r="J18" s="338"/>
      <c r="K18" s="338"/>
      <c r="L18" s="338"/>
      <c r="M18" s="338"/>
      <c r="N18" s="338"/>
      <c r="O18" s="338"/>
    </row>
    <row r="19" spans="1:15" ht="14.45" customHeight="1">
      <c r="A19" s="335" t="s">
        <v>69</v>
      </c>
      <c r="B19" s="335"/>
      <c r="C19" s="338" t="str">
        <f>IF(入力!C19="","",入力!C19&amp;"　"&amp;入力!E19)</f>
        <v>090-5527-3208　</v>
      </c>
      <c r="D19" s="338"/>
      <c r="E19" s="338"/>
      <c r="F19" s="338"/>
      <c r="G19" s="338"/>
      <c r="H19" s="338"/>
      <c r="I19" s="338"/>
      <c r="J19" s="338"/>
      <c r="K19" s="338"/>
      <c r="L19" s="338"/>
      <c r="M19" s="338"/>
      <c r="N19" s="338"/>
      <c r="O19" s="338"/>
    </row>
    <row r="20" spans="1:15" ht="14.45" customHeight="1">
      <c r="A20" s="335"/>
      <c r="B20" s="335"/>
      <c r="C20" s="338"/>
      <c r="D20" s="338"/>
      <c r="E20" s="338"/>
      <c r="F20" s="338"/>
      <c r="G20" s="338"/>
      <c r="H20" s="338"/>
      <c r="I20" s="338"/>
      <c r="J20" s="338"/>
      <c r="K20" s="338"/>
      <c r="L20" s="338"/>
      <c r="M20" s="338"/>
      <c r="N20" s="338"/>
      <c r="O20" s="338"/>
    </row>
    <row r="21" spans="1:15" ht="14.45" customHeight="1">
      <c r="A21" s="335" t="s">
        <v>70</v>
      </c>
      <c r="B21" s="335"/>
      <c r="C21" s="338" t="str">
        <f>IF(入力!C21="","",入力!C21&amp;"－"&amp;入力!E21&amp;"－"&amp;入力!G21)</f>
        <v/>
      </c>
      <c r="D21" s="338"/>
      <c r="E21" s="338"/>
      <c r="F21" s="338"/>
      <c r="G21" s="338"/>
      <c r="H21" s="338"/>
      <c r="I21" s="338"/>
      <c r="J21" s="338"/>
      <c r="K21" s="338"/>
      <c r="L21" s="338"/>
      <c r="M21" s="338"/>
      <c r="N21" s="338"/>
      <c r="O21" s="338"/>
    </row>
    <row r="22" spans="1:15" ht="14.45" customHeight="1">
      <c r="A22" s="335"/>
      <c r="B22" s="335"/>
      <c r="C22" s="338"/>
      <c r="D22" s="338"/>
      <c r="E22" s="338"/>
      <c r="F22" s="338"/>
      <c r="G22" s="338"/>
      <c r="H22" s="338"/>
      <c r="I22" s="338"/>
      <c r="J22" s="338"/>
      <c r="K22" s="338"/>
      <c r="L22" s="338"/>
      <c r="M22" s="338"/>
      <c r="N22" s="338"/>
      <c r="O22" s="338"/>
    </row>
    <row r="23" spans="1:15">
      <c r="A23" s="335"/>
      <c r="B23" s="335" t="s">
        <v>72</v>
      </c>
      <c r="C23" s="335" t="s">
        <v>136</v>
      </c>
      <c r="D23" s="335"/>
      <c r="E23" s="335"/>
      <c r="F23" s="335"/>
      <c r="G23" s="335" t="s">
        <v>75</v>
      </c>
      <c r="H23" s="335"/>
      <c r="I23" s="335" t="s">
        <v>137</v>
      </c>
      <c r="J23" s="335"/>
      <c r="K23" s="335"/>
      <c r="L23" s="335"/>
      <c r="M23" s="335" t="s">
        <v>77</v>
      </c>
      <c r="N23" s="335"/>
      <c r="O23" s="335"/>
    </row>
    <row r="24" spans="1:15">
      <c r="A24" s="335"/>
      <c r="B24" s="335"/>
      <c r="C24" s="335"/>
      <c r="D24" s="335"/>
      <c r="E24" s="335"/>
      <c r="F24" s="335"/>
      <c r="G24" s="335"/>
      <c r="H24" s="335"/>
      <c r="I24" s="335"/>
      <c r="J24" s="335"/>
      <c r="K24" s="335"/>
      <c r="L24" s="335"/>
      <c r="M24" s="335"/>
      <c r="N24" s="335"/>
      <c r="O24" s="335"/>
    </row>
    <row r="25" spans="1:15" ht="15" customHeight="1">
      <c r="A25" s="335">
        <v>1</v>
      </c>
      <c r="B25" s="335" t="str">
        <f>IF(入力!B25="","",入力!B25)</f>
        <v>①</v>
      </c>
      <c r="C25" s="344" t="str">
        <f>IF(入力!C26="","",入力!C26&amp;"　"&amp;入力!E26)</f>
        <v>高橋　香奈</v>
      </c>
      <c r="D25" s="345"/>
      <c r="E25" s="345"/>
      <c r="F25" s="345"/>
      <c r="G25" s="335">
        <f>IF(入力!G25="","",入力!G25)</f>
        <v>5</v>
      </c>
      <c r="H25" s="335" t="str">
        <f>IF(入力!H25="","",入力!H25)</f>
        <v/>
      </c>
      <c r="I25" s="335" t="str">
        <f>IF(入力!I25="","",入力!I25)</f>
        <v>八千代市立勝田台南小学校</v>
      </c>
      <c r="J25" s="335" t="str">
        <f>IF(入力!J25="","",入力!J25)</f>
        <v/>
      </c>
      <c r="K25" s="335" t="str">
        <f>IF(入力!K25="","",入力!K25)</f>
        <v/>
      </c>
      <c r="L25" s="335" t="str">
        <f>IF(入力!L25="","",入力!L25)</f>
        <v/>
      </c>
      <c r="M25" s="335">
        <f>IF(入力!M25="","",入力!M25)</f>
        <v>514592238</v>
      </c>
      <c r="N25" s="335" t="str">
        <f>IF(入力!N25="","",入力!N25)</f>
        <v/>
      </c>
      <c r="O25" s="335" t="str">
        <f>IF(入力!O25="","",入力!O25)</f>
        <v/>
      </c>
    </row>
    <row r="26" spans="1:15" ht="15" customHeight="1">
      <c r="A26" s="335"/>
      <c r="B26" s="335"/>
      <c r="C26" s="346"/>
      <c r="D26" s="347"/>
      <c r="E26" s="347"/>
      <c r="F26" s="347"/>
      <c r="G26" s="335"/>
      <c r="H26" s="335"/>
      <c r="I26" s="335"/>
      <c r="J26" s="335"/>
      <c r="K26" s="335"/>
      <c r="L26" s="335"/>
      <c r="M26" s="335"/>
      <c r="N26" s="335"/>
      <c r="O26" s="335"/>
    </row>
    <row r="27" spans="1:15" ht="15" customHeight="1">
      <c r="A27" s="335">
        <v>2</v>
      </c>
      <c r="B27" s="335">
        <f>IF(入力!B27="","",入力!B27)</f>
        <v>2</v>
      </c>
      <c r="C27" s="344" t="str">
        <f>IF(入力!C28="","",入力!C28&amp;"　"&amp;入力!E28)</f>
        <v>石田　茉央奈</v>
      </c>
      <c r="D27" s="345"/>
      <c r="E27" s="345"/>
      <c r="F27" s="345"/>
      <c r="G27" s="335">
        <f>IF(入力!G27="","",入力!G27)</f>
        <v>5</v>
      </c>
      <c r="H27" s="335" t="str">
        <f>IF(入力!H27="","",入力!H27)</f>
        <v/>
      </c>
      <c r="I27" s="335" t="str">
        <f>IF(入力!I27="","",入力!I27)</f>
        <v>八千代市立大和田小学校</v>
      </c>
      <c r="J27" s="335" t="str">
        <f>IF(入力!J27="","",入力!J27)</f>
        <v/>
      </c>
      <c r="K27" s="335" t="str">
        <f>IF(入力!K27="","",入力!K27)</f>
        <v/>
      </c>
      <c r="L27" s="335" t="str">
        <f>IF(入力!L27="","",入力!L27)</f>
        <v/>
      </c>
      <c r="M27" s="335">
        <f>IF(入力!M27="","",入力!M27)</f>
        <v>516040446</v>
      </c>
      <c r="N27" s="335" t="str">
        <f>IF(入力!N27="","",入力!N27)</f>
        <v/>
      </c>
      <c r="O27" s="335" t="str">
        <f>IF(入力!O27="","",入力!O27)</f>
        <v/>
      </c>
    </row>
    <row r="28" spans="1:15" ht="15" customHeight="1">
      <c r="A28" s="335"/>
      <c r="B28" s="335"/>
      <c r="C28" s="346"/>
      <c r="D28" s="347"/>
      <c r="E28" s="347"/>
      <c r="F28" s="347"/>
      <c r="G28" s="335"/>
      <c r="H28" s="335"/>
      <c r="I28" s="335"/>
      <c r="J28" s="335"/>
      <c r="K28" s="335"/>
      <c r="L28" s="335"/>
      <c r="M28" s="335"/>
      <c r="N28" s="335"/>
      <c r="O28" s="335"/>
    </row>
    <row r="29" spans="1:15" ht="15" customHeight="1">
      <c r="A29" s="335">
        <v>3</v>
      </c>
      <c r="B29" s="335">
        <f>IF(入力!B29="","",入力!B29)</f>
        <v>3</v>
      </c>
      <c r="C29" s="344" t="str">
        <f>IF(入力!C30="","",入力!C30&amp;"　"&amp;入力!E30)</f>
        <v>古川　あき</v>
      </c>
      <c r="D29" s="345"/>
      <c r="E29" s="345"/>
      <c r="F29" s="345"/>
      <c r="G29" s="335">
        <f>IF(入力!G29="","",入力!G29)</f>
        <v>5</v>
      </c>
      <c r="H29" s="335" t="str">
        <f>IF(入力!H29="","",入力!H29)</f>
        <v/>
      </c>
      <c r="I29" s="335" t="str">
        <f>IF(入力!I29="","",入力!I29)</f>
        <v>八千代市立大和田小学校</v>
      </c>
      <c r="J29" s="335" t="str">
        <f>IF(入力!J29="","",入力!J29)</f>
        <v/>
      </c>
      <c r="K29" s="335" t="str">
        <f>IF(入力!K29="","",入力!K29)</f>
        <v/>
      </c>
      <c r="L29" s="335" t="str">
        <f>IF(入力!L29="","",入力!L29)</f>
        <v/>
      </c>
      <c r="M29" s="335">
        <f>IF(入力!M29="","",入力!M29)</f>
        <v>515553508</v>
      </c>
      <c r="N29" s="335" t="str">
        <f>IF(入力!N29="","",入力!N29)</f>
        <v/>
      </c>
      <c r="O29" s="335" t="str">
        <f>IF(入力!O29="","",入力!O29)</f>
        <v/>
      </c>
    </row>
    <row r="30" spans="1:15" ht="15" customHeight="1">
      <c r="A30" s="335"/>
      <c r="B30" s="335"/>
      <c r="C30" s="346"/>
      <c r="D30" s="347"/>
      <c r="E30" s="347"/>
      <c r="F30" s="347"/>
      <c r="G30" s="335"/>
      <c r="H30" s="335"/>
      <c r="I30" s="335"/>
      <c r="J30" s="335"/>
      <c r="K30" s="335"/>
      <c r="L30" s="335"/>
      <c r="M30" s="335"/>
      <c r="N30" s="335"/>
      <c r="O30" s="335"/>
    </row>
    <row r="31" spans="1:15" ht="15" customHeight="1">
      <c r="A31" s="335">
        <v>4</v>
      </c>
      <c r="B31" s="335">
        <f>IF(入力!B31="","",入力!B31)</f>
        <v>4</v>
      </c>
      <c r="C31" s="344" t="str">
        <f>IF(入力!C32="","",入力!C32&amp;"　"&amp;入力!E32)</f>
        <v>林　更紗</v>
      </c>
      <c r="D31" s="345"/>
      <c r="E31" s="345"/>
      <c r="F31" s="345"/>
      <c r="G31" s="335">
        <f>IF(入力!G31="","",入力!G31)</f>
        <v>5</v>
      </c>
      <c r="H31" s="335" t="str">
        <f>IF(入力!H31="","",入力!H31)</f>
        <v/>
      </c>
      <c r="I31" s="335" t="str">
        <f>IF(入力!I31="","",入力!I31)</f>
        <v>八千代市立八千代台西小学校</v>
      </c>
      <c r="J31" s="335" t="str">
        <f>IF(入力!J31="","",入力!J31)</f>
        <v/>
      </c>
      <c r="K31" s="335" t="str">
        <f>IF(入力!K31="","",入力!K31)</f>
        <v/>
      </c>
      <c r="L31" s="335" t="str">
        <f>IF(入力!L31="","",入力!L31)</f>
        <v/>
      </c>
      <c r="M31" s="335">
        <f>IF(入力!M31="","",入力!M31)</f>
        <v>515553497</v>
      </c>
      <c r="N31" s="335" t="str">
        <f>IF(入力!N31="","",入力!N31)</f>
        <v/>
      </c>
      <c r="O31" s="335" t="str">
        <f>IF(入力!O31="","",入力!O31)</f>
        <v/>
      </c>
    </row>
    <row r="32" spans="1:15" ht="15" customHeight="1">
      <c r="A32" s="335"/>
      <c r="B32" s="335"/>
      <c r="C32" s="346"/>
      <c r="D32" s="347"/>
      <c r="E32" s="347"/>
      <c r="F32" s="347"/>
      <c r="G32" s="335"/>
      <c r="H32" s="335"/>
      <c r="I32" s="335"/>
      <c r="J32" s="335"/>
      <c r="K32" s="335"/>
      <c r="L32" s="335"/>
      <c r="M32" s="335"/>
      <c r="N32" s="335"/>
      <c r="O32" s="335"/>
    </row>
    <row r="33" spans="1:15" ht="15" customHeight="1">
      <c r="A33" s="335">
        <v>5</v>
      </c>
      <c r="B33" s="335">
        <f>IF(入力!B33="","",入力!B33)</f>
        <v>5</v>
      </c>
      <c r="C33" s="344" t="str">
        <f>IF(入力!C34="","",入力!C34&amp;"　"&amp;入力!E34)</f>
        <v>小松　もも花</v>
      </c>
      <c r="D33" s="345"/>
      <c r="E33" s="345"/>
      <c r="F33" s="345"/>
      <c r="G33" s="335">
        <f>IF(入力!G33="","",入力!G33)</f>
        <v>5</v>
      </c>
      <c r="H33" s="335" t="str">
        <f>IF(入力!H33="","",入力!H33)</f>
        <v/>
      </c>
      <c r="I33" s="335" t="str">
        <f>IF(入力!I33="","",入力!I33)</f>
        <v>八千代市立八千代台西小学校</v>
      </c>
      <c r="J33" s="335" t="str">
        <f>IF(入力!J33="","",入力!J33)</f>
        <v/>
      </c>
      <c r="K33" s="335" t="str">
        <f>IF(入力!K33="","",入力!K33)</f>
        <v/>
      </c>
      <c r="L33" s="335" t="str">
        <f>IF(入力!L33="","",入力!L33)</f>
        <v/>
      </c>
      <c r="M33" s="335">
        <f>IF(入力!M33="","",入力!M33)</f>
        <v>515553480</v>
      </c>
      <c r="N33" s="335" t="str">
        <f>IF(入力!N33="","",入力!N33)</f>
        <v/>
      </c>
      <c r="O33" s="335" t="str">
        <f>IF(入力!O33="","",入力!O33)</f>
        <v/>
      </c>
    </row>
    <row r="34" spans="1:15" ht="15" customHeight="1">
      <c r="A34" s="335"/>
      <c r="B34" s="335"/>
      <c r="C34" s="346"/>
      <c r="D34" s="347"/>
      <c r="E34" s="347"/>
      <c r="F34" s="347"/>
      <c r="G34" s="335"/>
      <c r="H34" s="335"/>
      <c r="I34" s="335"/>
      <c r="J34" s="335"/>
      <c r="K34" s="335"/>
      <c r="L34" s="335"/>
      <c r="M34" s="335"/>
      <c r="N34" s="335"/>
      <c r="O34" s="335"/>
    </row>
    <row r="35" spans="1:15" ht="15" customHeight="1">
      <c r="A35" s="335">
        <v>6</v>
      </c>
      <c r="B35" s="335">
        <f>IF(入力!B35="","",入力!B35)</f>
        <v>6</v>
      </c>
      <c r="C35" s="344" t="str">
        <f>IF(入力!C36="","",入力!C36&amp;"　"&amp;入力!E36)</f>
        <v>黒木　美優莉</v>
      </c>
      <c r="D35" s="345"/>
      <c r="E35" s="345"/>
      <c r="F35" s="345"/>
      <c r="G35" s="335">
        <f>IF(入力!G35="","",入力!G35)</f>
        <v>5</v>
      </c>
      <c r="H35" s="335" t="str">
        <f>IF(入力!H35="","",入力!H35)</f>
        <v/>
      </c>
      <c r="I35" s="335" t="str">
        <f>IF(入力!I35="","",入力!I35)</f>
        <v>八千代市立八千代台西小学校</v>
      </c>
      <c r="J35" s="335" t="str">
        <f>IF(入力!J35="","",入力!J35)</f>
        <v/>
      </c>
      <c r="K35" s="335" t="str">
        <f>IF(入力!K35="","",入力!K35)</f>
        <v/>
      </c>
      <c r="L35" s="335" t="str">
        <f>IF(入力!L35="","",入力!L35)</f>
        <v/>
      </c>
      <c r="M35" s="335">
        <f>IF(入力!M35="","",入力!M35)</f>
        <v>515553473</v>
      </c>
      <c r="N35" s="335" t="str">
        <f>IF(入力!N35="","",入力!N35)</f>
        <v/>
      </c>
      <c r="O35" s="335" t="str">
        <f>IF(入力!O35="","",入力!O35)</f>
        <v/>
      </c>
    </row>
    <row r="36" spans="1:15" ht="15" customHeight="1">
      <c r="A36" s="335"/>
      <c r="B36" s="335"/>
      <c r="C36" s="346"/>
      <c r="D36" s="347"/>
      <c r="E36" s="347"/>
      <c r="F36" s="347"/>
      <c r="G36" s="335"/>
      <c r="H36" s="335"/>
      <c r="I36" s="335"/>
      <c r="J36" s="335"/>
      <c r="K36" s="335"/>
      <c r="L36" s="335"/>
      <c r="M36" s="335"/>
      <c r="N36" s="335"/>
      <c r="O36" s="335"/>
    </row>
    <row r="37" spans="1:15" ht="15" customHeight="1">
      <c r="A37" s="335">
        <v>7</v>
      </c>
      <c r="B37" s="335">
        <f>IF(入力!B37="","",入力!B37)</f>
        <v>7</v>
      </c>
      <c r="C37" s="344" t="str">
        <f>IF(入力!C38="","",入力!C38&amp;"　"&amp;入力!E38)</f>
        <v>早川　凛</v>
      </c>
      <c r="D37" s="345"/>
      <c r="E37" s="345"/>
      <c r="F37" s="345"/>
      <c r="G37" s="335">
        <f>IF(入力!G37="","",入力!G37)</f>
        <v>5</v>
      </c>
      <c r="H37" s="335" t="str">
        <f>IF(入力!H37="","",入力!H37)</f>
        <v/>
      </c>
      <c r="I37" s="335" t="str">
        <f>IF(入力!I37="","",入力!I37)</f>
        <v>八千代市立南高津小学校</v>
      </c>
      <c r="J37" s="335" t="str">
        <f>IF(入力!J37="","",入力!J37)</f>
        <v/>
      </c>
      <c r="K37" s="335" t="str">
        <f>IF(入力!K37="","",入力!K37)</f>
        <v/>
      </c>
      <c r="L37" s="335" t="str">
        <f>IF(入力!L37="","",入力!L37)</f>
        <v/>
      </c>
      <c r="M37" s="335">
        <f>IF(入力!M37="","",入力!M37)</f>
        <v>516959658</v>
      </c>
      <c r="N37" s="335" t="str">
        <f>IF(入力!N37="","",入力!N37)</f>
        <v/>
      </c>
      <c r="O37" s="335" t="str">
        <f>IF(入力!O37="","",入力!O37)</f>
        <v/>
      </c>
    </row>
    <row r="38" spans="1:15" ht="15" customHeight="1">
      <c r="A38" s="335"/>
      <c r="B38" s="335"/>
      <c r="C38" s="346"/>
      <c r="D38" s="347"/>
      <c r="E38" s="347"/>
      <c r="F38" s="347"/>
      <c r="G38" s="335"/>
      <c r="H38" s="335"/>
      <c r="I38" s="335"/>
      <c r="J38" s="335"/>
      <c r="K38" s="335"/>
      <c r="L38" s="335"/>
      <c r="M38" s="335"/>
      <c r="N38" s="335"/>
      <c r="O38" s="335"/>
    </row>
    <row r="39" spans="1:15" ht="15" customHeight="1">
      <c r="A39" s="335">
        <v>8</v>
      </c>
      <c r="B39" s="335">
        <f>IF(入力!B39="","",入力!B39)</f>
        <v>8</v>
      </c>
      <c r="C39" s="344" t="str">
        <f>IF(入力!C40="","",入力!C40&amp;"　"&amp;入力!E40)</f>
        <v>中野　香優</v>
      </c>
      <c r="D39" s="345"/>
      <c r="E39" s="345"/>
      <c r="F39" s="345"/>
      <c r="G39" s="335">
        <f>IF(入力!G39="","",入力!G39)</f>
        <v>5</v>
      </c>
      <c r="H39" s="335" t="str">
        <f>IF(入力!H39="","",入力!H39)</f>
        <v/>
      </c>
      <c r="I39" s="335" t="str">
        <f>IF(入力!I39="","",入力!I39)</f>
        <v>八千代市立高津小学校</v>
      </c>
      <c r="J39" s="335" t="str">
        <f>IF(入力!J39="","",入力!J39)</f>
        <v/>
      </c>
      <c r="K39" s="335" t="str">
        <f>IF(入力!K39="","",入力!K39)</f>
        <v/>
      </c>
      <c r="L39" s="335" t="str">
        <f>IF(入力!L39="","",入力!L39)</f>
        <v/>
      </c>
      <c r="M39" s="335">
        <f>IF(入力!M39="","",入力!M39)</f>
        <v>516658168</v>
      </c>
      <c r="N39" s="335" t="str">
        <f>IF(入力!N39="","",入力!N39)</f>
        <v/>
      </c>
      <c r="O39" s="335" t="str">
        <f>IF(入力!O39="","",入力!O39)</f>
        <v/>
      </c>
    </row>
    <row r="40" spans="1:15" ht="15" customHeight="1">
      <c r="A40" s="335"/>
      <c r="B40" s="335"/>
      <c r="C40" s="346"/>
      <c r="D40" s="347"/>
      <c r="E40" s="347"/>
      <c r="F40" s="347"/>
      <c r="G40" s="335"/>
      <c r="H40" s="335"/>
      <c r="I40" s="335"/>
      <c r="J40" s="335"/>
      <c r="K40" s="335"/>
      <c r="L40" s="335"/>
      <c r="M40" s="335"/>
      <c r="N40" s="335"/>
      <c r="O40" s="335"/>
    </row>
    <row r="41" spans="1:15" ht="15" customHeight="1">
      <c r="A41" s="335">
        <v>9</v>
      </c>
      <c r="B41" s="335">
        <f>IF(入力!B41="","",入力!B41)</f>
        <v>9</v>
      </c>
      <c r="C41" s="344" t="str">
        <f>IF(入力!C42="","",入力!C42&amp;"　"&amp;入力!E42)</f>
        <v>石田　唯衣奈</v>
      </c>
      <c r="D41" s="345"/>
      <c r="E41" s="345"/>
      <c r="F41" s="345"/>
      <c r="G41" s="335">
        <f>IF(入力!G41="","",入力!G41)</f>
        <v>5</v>
      </c>
      <c r="H41" s="335" t="str">
        <f>IF(入力!H41="","",入力!H41)</f>
        <v/>
      </c>
      <c r="I41" s="335" t="str">
        <f>IF(入力!I41="","",入力!I41)</f>
        <v>八千代市立大和田小学校</v>
      </c>
      <c r="J41" s="335" t="str">
        <f>IF(入力!J41="","",入力!J41)</f>
        <v/>
      </c>
      <c r="K41" s="335" t="str">
        <f>IF(入力!K41="","",入力!K41)</f>
        <v/>
      </c>
      <c r="L41" s="335" t="str">
        <f>IF(入力!L41="","",入力!L41)</f>
        <v/>
      </c>
      <c r="M41" s="335">
        <f>IF(入力!M41="","",入力!M41)</f>
        <v>516041492</v>
      </c>
      <c r="N41" s="335" t="str">
        <f>IF(入力!N41="","",入力!N41)</f>
        <v/>
      </c>
      <c r="O41" s="335" t="str">
        <f>IF(入力!O41="","",入力!O41)</f>
        <v/>
      </c>
    </row>
    <row r="42" spans="1:15" ht="15" customHeight="1">
      <c r="A42" s="335"/>
      <c r="B42" s="335"/>
      <c r="C42" s="346"/>
      <c r="D42" s="347"/>
      <c r="E42" s="347"/>
      <c r="F42" s="347"/>
      <c r="G42" s="335"/>
      <c r="H42" s="335"/>
      <c r="I42" s="335"/>
      <c r="J42" s="335"/>
      <c r="K42" s="335"/>
      <c r="L42" s="335"/>
      <c r="M42" s="335"/>
      <c r="N42" s="335"/>
      <c r="O42" s="335"/>
    </row>
    <row r="43" spans="1:15" ht="15" customHeight="1">
      <c r="A43" s="335">
        <v>10</v>
      </c>
      <c r="B43" s="335">
        <f>IF(入力!B43="","",入力!B43)</f>
        <v>10</v>
      </c>
      <c r="C43" s="344" t="str">
        <f>IF(入力!C44="","",入力!C44&amp;"　"&amp;入力!E44)</f>
        <v>小野　美月</v>
      </c>
      <c r="D43" s="345"/>
      <c r="E43" s="345"/>
      <c r="F43" s="345"/>
      <c r="G43" s="335">
        <f>IF(入力!G43="","",入力!G43)</f>
        <v>5</v>
      </c>
      <c r="H43" s="335" t="str">
        <f>IF(入力!H43="","",入力!H43)</f>
        <v/>
      </c>
      <c r="I43" s="335" t="str">
        <f>IF(入力!I43="","",入力!I43)</f>
        <v>八千代市立八千代台西小学校</v>
      </c>
      <c r="J43" s="335" t="str">
        <f>IF(入力!J43="","",入力!J43)</f>
        <v/>
      </c>
      <c r="K43" s="335" t="str">
        <f>IF(入力!K43="","",入力!K43)</f>
        <v/>
      </c>
      <c r="L43" s="335" t="str">
        <f>IF(入力!L43="","",入力!L43)</f>
        <v/>
      </c>
      <c r="M43" s="335">
        <f>IF(入力!M43="","",入力!M43)</f>
        <v>518722630</v>
      </c>
      <c r="N43" s="335" t="str">
        <f>IF(入力!N43="","",入力!N43)</f>
        <v/>
      </c>
      <c r="O43" s="335" t="str">
        <f>IF(入力!O43="","",入力!O43)</f>
        <v/>
      </c>
    </row>
    <row r="44" spans="1:15" ht="15" customHeight="1">
      <c r="A44" s="335"/>
      <c r="B44" s="335"/>
      <c r="C44" s="346"/>
      <c r="D44" s="347"/>
      <c r="E44" s="347"/>
      <c r="F44" s="347"/>
      <c r="G44" s="335"/>
      <c r="H44" s="335"/>
      <c r="I44" s="335"/>
      <c r="J44" s="335"/>
      <c r="K44" s="335"/>
      <c r="L44" s="335"/>
      <c r="M44" s="335"/>
      <c r="N44" s="335"/>
      <c r="O44" s="335"/>
    </row>
    <row r="45" spans="1:15" ht="15" customHeight="1">
      <c r="A45" s="335">
        <v>11</v>
      </c>
      <c r="B45" s="335">
        <f>IF(入力!B45="","",入力!B45)</f>
        <v>11</v>
      </c>
      <c r="C45" s="344" t="str">
        <f>IF(入力!C46="","",入力!C46&amp;"　"&amp;入力!E46)</f>
        <v/>
      </c>
      <c r="D45" s="345"/>
      <c r="E45" s="345"/>
      <c r="F45" s="345"/>
      <c r="G45" s="335" t="str">
        <f>IF(入力!G45="","",入力!G45)</f>
        <v/>
      </c>
      <c r="H45" s="335" t="str">
        <f>IF(入力!H45="","",入力!H45)</f>
        <v/>
      </c>
      <c r="I45" s="335" t="str">
        <f>IF(入力!I45="","",入力!I45)</f>
        <v/>
      </c>
      <c r="J45" s="335" t="str">
        <f>IF(入力!J45="","",入力!J45)</f>
        <v/>
      </c>
      <c r="K45" s="335" t="str">
        <f>IF(入力!K45="","",入力!K45)</f>
        <v/>
      </c>
      <c r="L45" s="335" t="str">
        <f>IF(入力!L45="","",入力!L45)</f>
        <v/>
      </c>
      <c r="M45" s="335" t="str">
        <f>IF(入力!M45="","",入力!M45)</f>
        <v/>
      </c>
      <c r="N45" s="335" t="str">
        <f>IF(入力!N45="","",入力!N45)</f>
        <v/>
      </c>
      <c r="O45" s="335" t="str">
        <f>IF(入力!O45="","",入力!O45)</f>
        <v/>
      </c>
    </row>
    <row r="46" spans="1:15" ht="15" customHeight="1">
      <c r="A46" s="335"/>
      <c r="B46" s="335"/>
      <c r="C46" s="346"/>
      <c r="D46" s="347"/>
      <c r="E46" s="347"/>
      <c r="F46" s="347"/>
      <c r="G46" s="335"/>
      <c r="H46" s="335"/>
      <c r="I46" s="335"/>
      <c r="J46" s="335"/>
      <c r="K46" s="335"/>
      <c r="L46" s="335"/>
      <c r="M46" s="335"/>
      <c r="N46" s="335"/>
      <c r="O46" s="335"/>
    </row>
    <row r="47" spans="1:15" ht="15" customHeight="1">
      <c r="A47" s="335">
        <v>12</v>
      </c>
      <c r="B47" s="335">
        <f>IF(入力!B47="","",入力!B47)</f>
        <v>12</v>
      </c>
      <c r="C47" s="344" t="str">
        <f>IF(入力!C48="","",入力!C48&amp;"　"&amp;入力!E48)</f>
        <v/>
      </c>
      <c r="D47" s="345"/>
      <c r="E47" s="345"/>
      <c r="F47" s="345"/>
      <c r="G47" s="335" t="str">
        <f>IF(入力!G47="","",入力!G47)</f>
        <v/>
      </c>
      <c r="H47" s="335" t="str">
        <f>IF(入力!H47="","",入力!H47)</f>
        <v/>
      </c>
      <c r="I47" s="335" t="str">
        <f>IF(入力!I47="","",入力!I47)</f>
        <v/>
      </c>
      <c r="J47" s="335" t="str">
        <f>IF(入力!J47="","",入力!J47)</f>
        <v/>
      </c>
      <c r="K47" s="335" t="str">
        <f>IF(入力!K47="","",入力!K47)</f>
        <v/>
      </c>
      <c r="L47" s="335" t="str">
        <f>IF(入力!L47="","",入力!L47)</f>
        <v/>
      </c>
      <c r="M47" s="335" t="str">
        <f>IF(入力!M47="","",入力!M47)</f>
        <v/>
      </c>
      <c r="N47" s="335" t="str">
        <f>IF(入力!N47="","",入力!N47)</f>
        <v/>
      </c>
      <c r="O47" s="335" t="str">
        <f>IF(入力!O47="","",入力!O47)</f>
        <v/>
      </c>
    </row>
    <row r="48" spans="1:15" ht="15" customHeight="1">
      <c r="A48" s="335"/>
      <c r="B48" s="335"/>
      <c r="C48" s="346"/>
      <c r="D48" s="347"/>
      <c r="E48" s="347"/>
      <c r="F48" s="347"/>
      <c r="G48" s="335"/>
      <c r="H48" s="335"/>
      <c r="I48" s="335"/>
      <c r="J48" s="335"/>
      <c r="K48" s="335"/>
      <c r="L48" s="335"/>
      <c r="M48" s="335"/>
      <c r="N48" s="335"/>
      <c r="O48" s="335"/>
    </row>
    <row r="49" spans="1:15" ht="15" customHeight="1">
      <c r="A49" s="335">
        <v>13</v>
      </c>
      <c r="B49" s="335">
        <f>IF(入力!B49="","",入力!B49)</f>
        <v>13</v>
      </c>
      <c r="C49" s="344" t="str">
        <f>IF(入力!C50="","",入力!C50&amp;"　"&amp;入力!E50)</f>
        <v/>
      </c>
      <c r="D49" s="345"/>
      <c r="E49" s="345"/>
      <c r="F49" s="345"/>
      <c r="G49" s="335" t="str">
        <f>IF(入力!G49="","",入力!G49)</f>
        <v/>
      </c>
      <c r="H49" s="335" t="str">
        <f>IF(入力!H49="","",入力!H49)</f>
        <v/>
      </c>
      <c r="I49" s="335" t="str">
        <f>IF(入力!I49="","",入力!I49)</f>
        <v/>
      </c>
      <c r="J49" s="335" t="str">
        <f>IF(入力!J49="","",入力!J49)</f>
        <v/>
      </c>
      <c r="K49" s="335" t="str">
        <f>IF(入力!K49="","",入力!K49)</f>
        <v/>
      </c>
      <c r="L49" s="335" t="str">
        <f>IF(入力!L49="","",入力!L49)</f>
        <v/>
      </c>
      <c r="M49" s="335" t="str">
        <f>IF(入力!M49="","",入力!M49)</f>
        <v/>
      </c>
      <c r="N49" s="335" t="str">
        <f>IF(入力!N49="","",入力!N49)</f>
        <v/>
      </c>
      <c r="O49" s="335" t="str">
        <f>IF(入力!O49="","",入力!O49)</f>
        <v/>
      </c>
    </row>
    <row r="50" spans="1:15" ht="15" customHeight="1">
      <c r="A50" s="335"/>
      <c r="B50" s="335"/>
      <c r="C50" s="346"/>
      <c r="D50" s="347"/>
      <c r="E50" s="347"/>
      <c r="F50" s="347"/>
      <c r="G50" s="335"/>
      <c r="H50" s="335"/>
      <c r="I50" s="335"/>
      <c r="J50" s="335"/>
      <c r="K50" s="335"/>
      <c r="L50" s="335"/>
      <c r="M50" s="335"/>
      <c r="N50" s="335"/>
      <c r="O50" s="335"/>
    </row>
    <row r="51" spans="1:15" ht="15" customHeight="1">
      <c r="A51" s="335">
        <v>14</v>
      </c>
      <c r="B51" s="335">
        <f>IF(入力!B51="","",入力!B51)</f>
        <v>14</v>
      </c>
      <c r="C51" s="344" t="str">
        <f>IF(入力!C52="","",入力!C52&amp;"　"&amp;入力!E52)</f>
        <v/>
      </c>
      <c r="D51" s="345"/>
      <c r="E51" s="345"/>
      <c r="F51" s="345"/>
      <c r="G51" s="335" t="str">
        <f>IF(入力!G51="","",入力!G51)</f>
        <v/>
      </c>
      <c r="H51" s="335" t="str">
        <f>IF(入力!H51="","",入力!H51)</f>
        <v/>
      </c>
      <c r="I51" s="335" t="str">
        <f>IF(入力!I51="","",入力!I51)</f>
        <v/>
      </c>
      <c r="J51" s="335" t="str">
        <f>IF(入力!J51="","",入力!J51)</f>
        <v/>
      </c>
      <c r="K51" s="335" t="str">
        <f>IF(入力!K51="","",入力!K51)</f>
        <v/>
      </c>
      <c r="L51" s="335" t="str">
        <f>IF(入力!L51="","",入力!L51)</f>
        <v/>
      </c>
      <c r="M51" s="335" t="str">
        <f>IF(入力!M51="","",入力!M51)</f>
        <v/>
      </c>
      <c r="N51" s="335" t="str">
        <f>IF(入力!N51="","",入力!N51)</f>
        <v/>
      </c>
      <c r="O51" s="335" t="str">
        <f>IF(入力!O51="","",入力!O51)</f>
        <v/>
      </c>
    </row>
    <row r="52" spans="1:15" ht="15.75" customHeight="1">
      <c r="A52" s="335"/>
      <c r="B52" s="335"/>
      <c r="C52" s="346"/>
      <c r="D52" s="347"/>
      <c r="E52" s="347"/>
      <c r="F52" s="347"/>
      <c r="G52" s="335"/>
      <c r="H52" s="335"/>
      <c r="I52" s="335"/>
      <c r="J52" s="335"/>
      <c r="K52" s="335"/>
      <c r="L52" s="335"/>
      <c r="M52" s="335"/>
      <c r="N52" s="335"/>
      <c r="O52" s="335"/>
    </row>
    <row r="53" spans="1:15">
      <c r="A53" s="335"/>
      <c r="B53" s="335"/>
      <c r="C53" s="335"/>
      <c r="D53" s="335"/>
      <c r="E53" s="335"/>
      <c r="F53" s="335"/>
      <c r="G53" s="335"/>
      <c r="H53" s="335"/>
      <c r="I53" s="335"/>
      <c r="J53" s="335"/>
      <c r="K53" s="335"/>
      <c r="L53" s="335"/>
      <c r="M53" s="335"/>
      <c r="N53" s="335"/>
      <c r="O53" s="335"/>
    </row>
    <row r="54" spans="1:15">
      <c r="A54" s="335"/>
      <c r="B54" s="335"/>
      <c r="C54" s="335"/>
      <c r="D54" s="335"/>
      <c r="E54" s="335"/>
      <c r="F54" s="335"/>
      <c r="G54" s="335"/>
      <c r="H54" s="335"/>
      <c r="I54" s="335"/>
      <c r="J54" s="335"/>
      <c r="K54" s="335"/>
      <c r="L54" s="335"/>
      <c r="M54" s="335"/>
      <c r="N54" s="335"/>
      <c r="O54" s="335"/>
    </row>
  </sheetData>
  <sheetProtection sheet="1"/>
  <mergeCells count="129">
    <mergeCell ref="M49:O50"/>
    <mergeCell ref="C47:F48"/>
    <mergeCell ref="G47:H48"/>
    <mergeCell ref="I47:L48"/>
    <mergeCell ref="M47:O48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C43:F44"/>
    <mergeCell ref="G43:H44"/>
    <mergeCell ref="I43:L44"/>
    <mergeCell ref="M43:O44"/>
    <mergeCell ref="C41:F42"/>
    <mergeCell ref="C37:F38"/>
    <mergeCell ref="G39:H40"/>
    <mergeCell ref="I39:L40"/>
    <mergeCell ref="M39:O40"/>
    <mergeCell ref="G45:H46"/>
    <mergeCell ref="I45:L46"/>
    <mergeCell ref="M45:O46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7:H38"/>
    <mergeCell ref="I33:L34"/>
    <mergeCell ref="M33:O34"/>
    <mergeCell ref="C31:F32"/>
    <mergeCell ref="G31:H32"/>
    <mergeCell ref="I31:L32"/>
    <mergeCell ref="M31:O32"/>
    <mergeCell ref="G33:H34"/>
    <mergeCell ref="I29:L30"/>
    <mergeCell ref="M29:O30"/>
    <mergeCell ref="I27:L28"/>
    <mergeCell ref="M27:O28"/>
    <mergeCell ref="C29:F30"/>
    <mergeCell ref="G29:H30"/>
    <mergeCell ref="C27:F28"/>
    <mergeCell ref="G27:H28"/>
    <mergeCell ref="I23:L24"/>
    <mergeCell ref="M23:O24"/>
    <mergeCell ref="C25:F26"/>
    <mergeCell ref="G25:H26"/>
    <mergeCell ref="A21:B22"/>
    <mergeCell ref="C21:O22"/>
    <mergeCell ref="I25:L26"/>
    <mergeCell ref="M25:O26"/>
    <mergeCell ref="C23:F24"/>
    <mergeCell ref="G23:H24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J9:L10"/>
    <mergeCell ref="M9:O10"/>
    <mergeCell ref="G7:I8"/>
    <mergeCell ref="M11:O12"/>
    <mergeCell ref="A17:B18"/>
    <mergeCell ref="C17:O18"/>
    <mergeCell ref="G15:O16"/>
    <mergeCell ref="C15:E16"/>
    <mergeCell ref="B51:B52"/>
    <mergeCell ref="F15:F16"/>
    <mergeCell ref="A2:B3"/>
    <mergeCell ref="C2:I3"/>
    <mergeCell ref="J2:O3"/>
    <mergeCell ref="J7:L8"/>
    <mergeCell ref="M7:O8"/>
    <mergeCell ref="A6:B8"/>
    <mergeCell ref="C6:F8"/>
    <mergeCell ref="A4:B5"/>
    <mergeCell ref="B39:B40"/>
    <mergeCell ref="B41:B42"/>
    <mergeCell ref="B43:B44"/>
    <mergeCell ref="B45:B46"/>
    <mergeCell ref="B47:B48"/>
    <mergeCell ref="B49:B50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C4:I5"/>
    <mergeCell ref="A9:B10"/>
    <mergeCell ref="C9:F10"/>
    <mergeCell ref="G9:I10"/>
  </mergeCells>
  <phoneticPr fontId="43"/>
  <pageMargins left="0.40972222222222221" right="0.4" top="0.57986111111111116" bottom="0.57986111111111116" header="0.3" footer="0.3"/>
  <pageSetup paperSize="9" scale="99" firstPageNumber="429496319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8.5">
      <c r="A1" s="500" t="s">
        <v>182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500"/>
      <c r="O1" s="500"/>
    </row>
    <row r="2" spans="1:15" ht="14.45" customHeight="1">
      <c r="A2" s="335" t="s">
        <v>129</v>
      </c>
      <c r="B2" s="335"/>
      <c r="C2" s="338" t="str">
        <f>IF(入力!C3="","",入力!C3)</f>
        <v>八千代台VBC</v>
      </c>
      <c r="D2" s="338"/>
      <c r="E2" s="338"/>
      <c r="F2" s="338"/>
      <c r="G2" s="338"/>
      <c r="H2" s="338"/>
      <c r="I2" s="338"/>
      <c r="J2" s="335" t="str">
        <f>IF(入力!J3="","",入力!J3)</f>
        <v>女子</v>
      </c>
      <c r="K2" s="335"/>
      <c r="L2" s="335"/>
      <c r="M2" s="335"/>
      <c r="N2" s="335"/>
      <c r="O2" s="335"/>
    </row>
    <row r="3" spans="1:15" ht="14.45" customHeight="1">
      <c r="A3" s="335"/>
      <c r="B3" s="335"/>
      <c r="C3" s="338"/>
      <c r="D3" s="338"/>
      <c r="E3" s="338"/>
      <c r="F3" s="338"/>
      <c r="G3" s="338"/>
      <c r="H3" s="338"/>
      <c r="I3" s="338"/>
      <c r="J3" s="335"/>
      <c r="K3" s="335"/>
      <c r="L3" s="335"/>
      <c r="M3" s="335"/>
      <c r="N3" s="335"/>
      <c r="O3" s="335"/>
    </row>
    <row r="4" spans="1:15" ht="15" customHeight="1">
      <c r="A4" s="335" t="s">
        <v>130</v>
      </c>
      <c r="B4" s="335"/>
      <c r="C4" s="339">
        <f>IF(入力!C4="","",IF(入力!C5="",入力!C4,入力!C4&amp;"　　"&amp;入力!C5))</f>
        <v>43006178</v>
      </c>
      <c r="D4" s="340"/>
      <c r="E4" s="340"/>
      <c r="F4" s="340"/>
      <c r="G4" s="340"/>
      <c r="H4" s="340"/>
      <c r="I4" s="340"/>
      <c r="J4" s="3"/>
      <c r="K4" s="3"/>
      <c r="L4" s="3"/>
      <c r="M4" s="3"/>
      <c r="N4" s="3"/>
      <c r="O4" s="4"/>
    </row>
    <row r="5" spans="1:15" ht="15" customHeight="1">
      <c r="A5" s="335"/>
      <c r="B5" s="335"/>
      <c r="C5" s="341"/>
      <c r="D5" s="342"/>
      <c r="E5" s="342"/>
      <c r="F5" s="342"/>
      <c r="G5" s="342"/>
      <c r="H5" s="342"/>
      <c r="I5" s="342"/>
      <c r="J5" s="332" t="s">
        <v>131</v>
      </c>
      <c r="K5" s="332"/>
      <c r="L5" s="332"/>
      <c r="M5" s="332"/>
      <c r="N5" s="332"/>
      <c r="O5" s="333"/>
    </row>
    <row r="6" spans="1:15" ht="12" customHeight="1">
      <c r="A6" s="335" t="s">
        <v>25</v>
      </c>
      <c r="B6" s="335"/>
      <c r="C6" s="344" t="str">
        <f>IF(入力!C8="","",入力!C8&amp;"　"&amp;入力!E8)</f>
        <v>会田　智美</v>
      </c>
      <c r="D6" s="345"/>
      <c r="E6" s="345"/>
      <c r="F6" s="345"/>
      <c r="G6" s="334" t="s">
        <v>28</v>
      </c>
      <c r="H6" s="334"/>
      <c r="I6" s="334"/>
      <c r="J6" s="334" t="s">
        <v>132</v>
      </c>
      <c r="K6" s="334"/>
      <c r="L6" s="334"/>
      <c r="M6" s="334" t="s">
        <v>133</v>
      </c>
      <c r="N6" s="334"/>
      <c r="O6" s="334"/>
    </row>
    <row r="7" spans="1:15" ht="13.5" customHeight="1">
      <c r="A7" s="335"/>
      <c r="B7" s="335"/>
      <c r="C7" s="348"/>
      <c r="D7" s="349"/>
      <c r="E7" s="349"/>
      <c r="F7" s="349"/>
      <c r="G7" s="343">
        <f>IF(入力!G7="","",入力!G7)</f>
        <v>507374491</v>
      </c>
      <c r="H7" s="343"/>
      <c r="I7" s="343"/>
      <c r="J7" s="343">
        <f>IF(入力!J7="","",入力!J7)</f>
        <v>18472</v>
      </c>
      <c r="K7" s="343"/>
      <c r="L7" s="343"/>
      <c r="M7" s="343">
        <f>IF(入力!M7="","",入力!M7)</f>
        <v>428557</v>
      </c>
      <c r="N7" s="343"/>
      <c r="O7" s="343"/>
    </row>
    <row r="8" spans="1:15" ht="13.5" customHeight="1">
      <c r="A8" s="335"/>
      <c r="B8" s="335"/>
      <c r="C8" s="346"/>
      <c r="D8" s="347"/>
      <c r="E8" s="347"/>
      <c r="F8" s="347"/>
      <c r="G8" s="343"/>
      <c r="H8" s="343"/>
      <c r="I8" s="343"/>
      <c r="J8" s="343"/>
      <c r="K8" s="343"/>
      <c r="L8" s="343"/>
      <c r="M8" s="343"/>
      <c r="N8" s="343"/>
      <c r="O8" s="343"/>
    </row>
    <row r="9" spans="1:15" ht="14.45" customHeight="1">
      <c r="A9" s="335" t="s">
        <v>48</v>
      </c>
      <c r="B9" s="335"/>
      <c r="C9" s="344" t="str">
        <f>IF(入力!C10="","",入力!C10&amp;"　"&amp;入力!E10)</f>
        <v>中野　勝男</v>
      </c>
      <c r="D9" s="345"/>
      <c r="E9" s="345"/>
      <c r="F9" s="345"/>
      <c r="G9" s="343">
        <f>IF(入力!G9="","",入力!G9)</f>
        <v>518042158</v>
      </c>
      <c r="H9" s="343"/>
      <c r="I9" s="343"/>
      <c r="J9" s="343" t="str">
        <f>IF(入力!J9="","",入力!J9)</f>
        <v/>
      </c>
      <c r="K9" s="343"/>
      <c r="L9" s="343"/>
      <c r="M9" s="343" t="str">
        <f>IF(入力!M9="","",入力!M9)</f>
        <v/>
      </c>
      <c r="N9" s="343"/>
      <c r="O9" s="343"/>
    </row>
    <row r="10" spans="1:15" ht="14.45" customHeight="1">
      <c r="A10" s="335"/>
      <c r="B10" s="335"/>
      <c r="C10" s="346"/>
      <c r="D10" s="347"/>
      <c r="E10" s="347"/>
      <c r="F10" s="347"/>
      <c r="G10" s="343"/>
      <c r="H10" s="343"/>
      <c r="I10" s="343"/>
      <c r="J10" s="343"/>
      <c r="K10" s="343"/>
      <c r="L10" s="343"/>
      <c r="M10" s="343"/>
      <c r="N10" s="343"/>
      <c r="O10" s="343"/>
    </row>
    <row r="11" spans="1:15" ht="14.45" customHeight="1">
      <c r="A11" s="335" t="s">
        <v>58</v>
      </c>
      <c r="B11" s="335"/>
      <c r="C11" s="344" t="str">
        <f>IF(入力!C12="","",入力!C12&amp;"　"&amp;入力!E12)</f>
        <v>野村　和宏</v>
      </c>
      <c r="D11" s="345"/>
      <c r="E11" s="345"/>
      <c r="F11" s="345"/>
      <c r="G11" s="343">
        <f>IF(入力!G11="","",入力!G11)</f>
        <v>518042165</v>
      </c>
      <c r="H11" s="343"/>
      <c r="I11" s="343"/>
      <c r="J11" s="343">
        <f>IF(入力!J11="","",入力!J11)</f>
        <v>304172</v>
      </c>
      <c r="K11" s="343"/>
      <c r="L11" s="343"/>
      <c r="M11" s="343" t="str">
        <f>IF(入力!M11="","",入力!M11)</f>
        <v/>
      </c>
      <c r="N11" s="343"/>
      <c r="O11" s="343"/>
    </row>
    <row r="12" spans="1:15" ht="14.45" customHeight="1">
      <c r="A12" s="335"/>
      <c r="B12" s="335"/>
      <c r="C12" s="346"/>
      <c r="D12" s="347"/>
      <c r="E12" s="347"/>
      <c r="F12" s="347"/>
      <c r="G12" s="343"/>
      <c r="H12" s="343"/>
      <c r="I12" s="343"/>
      <c r="J12" s="343"/>
      <c r="K12" s="343"/>
      <c r="L12" s="343"/>
      <c r="M12" s="343"/>
      <c r="N12" s="343"/>
      <c r="O12" s="343"/>
    </row>
    <row r="13" spans="1:15" ht="15" customHeight="1">
      <c r="A13" s="335" t="s">
        <v>66</v>
      </c>
      <c r="B13" s="335"/>
      <c r="C13" s="344" t="str">
        <f>IF(入力!C14="","",入力!C14&amp;"　"&amp;入力!E14)</f>
        <v>会田　智美</v>
      </c>
      <c r="D13" s="345"/>
      <c r="E13" s="345"/>
      <c r="F13" s="345"/>
      <c r="G13" s="252"/>
      <c r="H13" s="252"/>
      <c r="I13" s="252"/>
      <c r="J13" s="252"/>
      <c r="K13" s="252"/>
      <c r="L13" s="252"/>
      <c r="M13" s="252"/>
      <c r="N13" s="252"/>
      <c r="O13" s="252"/>
    </row>
    <row r="14" spans="1:15" ht="15" customHeight="1">
      <c r="A14" s="335"/>
      <c r="B14" s="335"/>
      <c r="C14" s="346"/>
      <c r="D14" s="347"/>
      <c r="E14" s="347"/>
      <c r="F14" s="347"/>
      <c r="G14" s="252"/>
      <c r="H14" s="252"/>
      <c r="I14" s="252"/>
      <c r="J14" s="252"/>
      <c r="K14" s="252"/>
      <c r="L14" s="252"/>
      <c r="M14" s="252"/>
      <c r="N14" s="252"/>
      <c r="O14" s="252"/>
    </row>
    <row r="15" spans="1:15" ht="15" customHeight="1">
      <c r="A15" s="335" t="s">
        <v>134</v>
      </c>
      <c r="B15" s="335"/>
      <c r="C15" s="344" t="str">
        <f>IF(入力!C16="","",入力!C16&amp;"　"&amp;入力!E16)</f>
        <v>会田　智美</v>
      </c>
      <c r="D15" s="345"/>
      <c r="E15" s="345"/>
      <c r="F15" s="336" t="s">
        <v>135</v>
      </c>
      <c r="G15" s="252"/>
      <c r="H15" s="252"/>
      <c r="I15" s="252"/>
      <c r="J15" s="252"/>
      <c r="K15" s="252"/>
      <c r="L15" s="252"/>
      <c r="M15" s="252"/>
      <c r="N15" s="252"/>
      <c r="O15" s="252"/>
    </row>
    <row r="16" spans="1:15" ht="15" customHeight="1">
      <c r="A16" s="335"/>
      <c r="B16" s="335"/>
      <c r="C16" s="346"/>
      <c r="D16" s="347"/>
      <c r="E16" s="347"/>
      <c r="F16" s="337"/>
      <c r="G16" s="252"/>
      <c r="H16" s="252"/>
      <c r="I16" s="252"/>
      <c r="J16" s="252"/>
      <c r="K16" s="252"/>
      <c r="L16" s="252"/>
      <c r="M16" s="252"/>
      <c r="N16" s="252"/>
      <c r="O16" s="252"/>
    </row>
    <row r="17" spans="1:15" ht="14.45" customHeight="1">
      <c r="A17" s="335" t="s">
        <v>68</v>
      </c>
      <c r="B17" s="335"/>
      <c r="C17" s="338" t="str">
        <f>IF(入力!C17="","",入力!C17&amp;"　"&amp;入力!E17)</f>
        <v>八千代市八千代台北9-12-6　</v>
      </c>
      <c r="D17" s="338"/>
      <c r="E17" s="338"/>
      <c r="F17" s="338"/>
      <c r="G17" s="338"/>
      <c r="H17" s="338"/>
      <c r="I17" s="338"/>
      <c r="J17" s="338"/>
      <c r="K17" s="338"/>
      <c r="L17" s="338"/>
      <c r="M17" s="338"/>
      <c r="N17" s="338"/>
      <c r="O17" s="338"/>
    </row>
    <row r="18" spans="1:15" ht="14.45" customHeight="1">
      <c r="A18" s="335"/>
      <c r="B18" s="335"/>
      <c r="C18" s="338"/>
      <c r="D18" s="338"/>
      <c r="E18" s="338"/>
      <c r="F18" s="338"/>
      <c r="G18" s="338"/>
      <c r="H18" s="338"/>
      <c r="I18" s="338"/>
      <c r="J18" s="338"/>
      <c r="K18" s="338"/>
      <c r="L18" s="338"/>
      <c r="M18" s="338"/>
      <c r="N18" s="338"/>
      <c r="O18" s="338"/>
    </row>
    <row r="19" spans="1:15" ht="14.45" customHeight="1">
      <c r="A19" s="335" t="s">
        <v>69</v>
      </c>
      <c r="B19" s="335"/>
      <c r="C19" s="338" t="str">
        <f>IF(入力!C19="","",入力!C19&amp;"　"&amp;入力!E19)</f>
        <v>090-5527-3208　</v>
      </c>
      <c r="D19" s="338"/>
      <c r="E19" s="338"/>
      <c r="F19" s="338"/>
      <c r="G19" s="338"/>
      <c r="H19" s="338"/>
      <c r="I19" s="338"/>
      <c r="J19" s="338"/>
      <c r="K19" s="338"/>
      <c r="L19" s="338"/>
      <c r="M19" s="338"/>
      <c r="N19" s="338"/>
      <c r="O19" s="338"/>
    </row>
    <row r="20" spans="1:15" ht="14.45" customHeight="1">
      <c r="A20" s="335"/>
      <c r="B20" s="335"/>
      <c r="C20" s="338"/>
      <c r="D20" s="338"/>
      <c r="E20" s="338"/>
      <c r="F20" s="338"/>
      <c r="G20" s="338"/>
      <c r="H20" s="338"/>
      <c r="I20" s="338"/>
      <c r="J20" s="338"/>
      <c r="K20" s="338"/>
      <c r="L20" s="338"/>
      <c r="M20" s="338"/>
      <c r="N20" s="338"/>
      <c r="O20" s="338"/>
    </row>
    <row r="21" spans="1:15" ht="14.45" customHeight="1">
      <c r="A21" s="335" t="s">
        <v>70</v>
      </c>
      <c r="B21" s="335"/>
      <c r="C21" s="338" t="str">
        <f>IF(入力!C21="","",入力!C21&amp;"－"&amp;入力!E21&amp;"－"&amp;入力!G21)</f>
        <v/>
      </c>
      <c r="D21" s="338"/>
      <c r="E21" s="338"/>
      <c r="F21" s="338"/>
      <c r="G21" s="338"/>
      <c r="H21" s="338"/>
      <c r="I21" s="338"/>
      <c r="J21" s="338"/>
      <c r="K21" s="338"/>
      <c r="L21" s="338"/>
      <c r="M21" s="338"/>
      <c r="N21" s="338"/>
      <c r="O21" s="338"/>
    </row>
    <row r="22" spans="1:15" ht="14.45" customHeight="1">
      <c r="A22" s="335"/>
      <c r="B22" s="335"/>
      <c r="C22" s="338"/>
      <c r="D22" s="338"/>
      <c r="E22" s="338"/>
      <c r="F22" s="338"/>
      <c r="G22" s="338"/>
      <c r="H22" s="338"/>
      <c r="I22" s="338"/>
      <c r="J22" s="338"/>
      <c r="K22" s="338"/>
      <c r="L22" s="338"/>
      <c r="M22" s="338"/>
      <c r="N22" s="338"/>
      <c r="O22" s="338"/>
    </row>
    <row r="23" spans="1:15">
      <c r="A23" s="335"/>
      <c r="B23" s="335" t="s">
        <v>72</v>
      </c>
      <c r="C23" s="335" t="s">
        <v>136</v>
      </c>
      <c r="D23" s="335"/>
      <c r="E23" s="335"/>
      <c r="F23" s="335"/>
      <c r="G23" s="335" t="s">
        <v>75</v>
      </c>
      <c r="H23" s="335"/>
      <c r="I23" s="335" t="s">
        <v>137</v>
      </c>
      <c r="J23" s="335"/>
      <c r="K23" s="335"/>
      <c r="L23" s="335"/>
      <c r="M23" s="335" t="s">
        <v>77</v>
      </c>
      <c r="N23" s="335"/>
      <c r="O23" s="335"/>
    </row>
    <row r="24" spans="1:15">
      <c r="A24" s="335"/>
      <c r="B24" s="335"/>
      <c r="C24" s="335"/>
      <c r="D24" s="335"/>
      <c r="E24" s="335"/>
      <c r="F24" s="335"/>
      <c r="G24" s="335"/>
      <c r="H24" s="335"/>
      <c r="I24" s="335"/>
      <c r="J24" s="335"/>
      <c r="K24" s="335"/>
      <c r="L24" s="335"/>
      <c r="M24" s="335"/>
      <c r="N24" s="335"/>
      <c r="O24" s="335"/>
    </row>
    <row r="25" spans="1:15" ht="15" customHeight="1">
      <c r="A25" s="335">
        <v>1</v>
      </c>
      <c r="B25" s="335" t="str">
        <f>IF(入力!B25="","",入力!B25)</f>
        <v>①</v>
      </c>
      <c r="C25" s="344" t="str">
        <f>IF(入力!C26="","",入力!C26&amp;"　"&amp;入力!E26)</f>
        <v>高橋　香奈</v>
      </c>
      <c r="D25" s="345"/>
      <c r="E25" s="345"/>
      <c r="F25" s="345"/>
      <c r="G25" s="335">
        <f>IF(入力!G25="","",入力!G25)</f>
        <v>5</v>
      </c>
      <c r="H25" s="335" t="str">
        <f>IF(入力!H25="","",入力!H25)</f>
        <v/>
      </c>
      <c r="I25" s="335" t="str">
        <f>IF(入力!I25="","",入力!I25)</f>
        <v>八千代市立勝田台南小学校</v>
      </c>
      <c r="J25" s="335" t="str">
        <f>IF(入力!J25="","",入力!J25)</f>
        <v/>
      </c>
      <c r="K25" s="335" t="str">
        <f>IF(入力!K25="","",入力!K25)</f>
        <v/>
      </c>
      <c r="L25" s="335" t="str">
        <f>IF(入力!L25="","",入力!L25)</f>
        <v/>
      </c>
      <c r="M25" s="335">
        <f>IF(入力!M25="","",入力!M25)</f>
        <v>514592238</v>
      </c>
      <c r="N25" s="335" t="str">
        <f>IF(入力!N25="","",入力!N25)</f>
        <v/>
      </c>
      <c r="O25" s="335" t="str">
        <f>IF(入力!O25="","",入力!O25)</f>
        <v/>
      </c>
    </row>
    <row r="26" spans="1:15" ht="15" customHeight="1">
      <c r="A26" s="335"/>
      <c r="B26" s="335"/>
      <c r="C26" s="346"/>
      <c r="D26" s="347"/>
      <c r="E26" s="347"/>
      <c r="F26" s="347"/>
      <c r="G26" s="335"/>
      <c r="H26" s="335"/>
      <c r="I26" s="335"/>
      <c r="J26" s="335"/>
      <c r="K26" s="335"/>
      <c r="L26" s="335"/>
      <c r="M26" s="335"/>
      <c r="N26" s="335"/>
      <c r="O26" s="335"/>
    </row>
    <row r="27" spans="1:15" ht="15" customHeight="1">
      <c r="A27" s="335">
        <v>2</v>
      </c>
      <c r="B27" s="335">
        <f>IF(入力!B27="","",入力!B27)</f>
        <v>2</v>
      </c>
      <c r="C27" s="344" t="str">
        <f>IF(入力!C28="","",入力!C28&amp;"　"&amp;入力!E28)</f>
        <v>石田　茉央奈</v>
      </c>
      <c r="D27" s="345"/>
      <c r="E27" s="345"/>
      <c r="F27" s="345"/>
      <c r="G27" s="335">
        <f>IF(入力!G27="","",入力!G27)</f>
        <v>5</v>
      </c>
      <c r="H27" s="335" t="str">
        <f>IF(入力!H27="","",入力!H27)</f>
        <v/>
      </c>
      <c r="I27" s="335" t="str">
        <f>IF(入力!I27="","",入力!I27)</f>
        <v>八千代市立大和田小学校</v>
      </c>
      <c r="J27" s="335" t="str">
        <f>IF(入力!J27="","",入力!J27)</f>
        <v/>
      </c>
      <c r="K27" s="335" t="str">
        <f>IF(入力!K27="","",入力!K27)</f>
        <v/>
      </c>
      <c r="L27" s="335" t="str">
        <f>IF(入力!L27="","",入力!L27)</f>
        <v/>
      </c>
      <c r="M27" s="335">
        <f>IF(入力!M27="","",入力!M27)</f>
        <v>516040446</v>
      </c>
      <c r="N27" s="335" t="str">
        <f>IF(入力!N27="","",入力!N27)</f>
        <v/>
      </c>
      <c r="O27" s="335" t="str">
        <f>IF(入力!O27="","",入力!O27)</f>
        <v/>
      </c>
    </row>
    <row r="28" spans="1:15" ht="15" customHeight="1">
      <c r="A28" s="335"/>
      <c r="B28" s="335"/>
      <c r="C28" s="346"/>
      <c r="D28" s="347"/>
      <c r="E28" s="347"/>
      <c r="F28" s="347"/>
      <c r="G28" s="335"/>
      <c r="H28" s="335"/>
      <c r="I28" s="335"/>
      <c r="J28" s="335"/>
      <c r="K28" s="335"/>
      <c r="L28" s="335"/>
      <c r="M28" s="335"/>
      <c r="N28" s="335"/>
      <c r="O28" s="335"/>
    </row>
    <row r="29" spans="1:15" ht="15" customHeight="1">
      <c r="A29" s="335">
        <v>3</v>
      </c>
      <c r="B29" s="335">
        <f>IF(入力!B29="","",入力!B29)</f>
        <v>3</v>
      </c>
      <c r="C29" s="344" t="str">
        <f>IF(入力!C30="","",入力!C30&amp;"　"&amp;入力!E30)</f>
        <v>古川　あき</v>
      </c>
      <c r="D29" s="345"/>
      <c r="E29" s="345"/>
      <c r="F29" s="345"/>
      <c r="G29" s="335">
        <f>IF(入力!G29="","",入力!G29)</f>
        <v>5</v>
      </c>
      <c r="H29" s="335" t="str">
        <f>IF(入力!H29="","",入力!H29)</f>
        <v/>
      </c>
      <c r="I29" s="335" t="str">
        <f>IF(入力!I29="","",入力!I29)</f>
        <v>八千代市立大和田小学校</v>
      </c>
      <c r="J29" s="335" t="str">
        <f>IF(入力!J29="","",入力!J29)</f>
        <v/>
      </c>
      <c r="K29" s="335" t="str">
        <f>IF(入力!K29="","",入力!K29)</f>
        <v/>
      </c>
      <c r="L29" s="335" t="str">
        <f>IF(入力!L29="","",入力!L29)</f>
        <v/>
      </c>
      <c r="M29" s="335">
        <f>IF(入力!M29="","",入力!M29)</f>
        <v>515553508</v>
      </c>
      <c r="N29" s="335" t="str">
        <f>IF(入力!N29="","",入力!N29)</f>
        <v/>
      </c>
      <c r="O29" s="335" t="str">
        <f>IF(入力!O29="","",入力!O29)</f>
        <v/>
      </c>
    </row>
    <row r="30" spans="1:15" ht="15" customHeight="1">
      <c r="A30" s="335"/>
      <c r="B30" s="335"/>
      <c r="C30" s="346"/>
      <c r="D30" s="347"/>
      <c r="E30" s="347"/>
      <c r="F30" s="347"/>
      <c r="G30" s="335"/>
      <c r="H30" s="335"/>
      <c r="I30" s="335"/>
      <c r="J30" s="335"/>
      <c r="K30" s="335"/>
      <c r="L30" s="335"/>
      <c r="M30" s="335"/>
      <c r="N30" s="335"/>
      <c r="O30" s="335"/>
    </row>
    <row r="31" spans="1:15" ht="15" customHeight="1">
      <c r="A31" s="335">
        <v>4</v>
      </c>
      <c r="B31" s="335">
        <f>IF(入力!B31="","",入力!B31)</f>
        <v>4</v>
      </c>
      <c r="C31" s="344" t="str">
        <f>IF(入力!C32="","",入力!C32&amp;"　"&amp;入力!E32)</f>
        <v>林　更紗</v>
      </c>
      <c r="D31" s="345"/>
      <c r="E31" s="345"/>
      <c r="F31" s="345"/>
      <c r="G31" s="335">
        <f>IF(入力!G31="","",入力!G31)</f>
        <v>5</v>
      </c>
      <c r="H31" s="335" t="str">
        <f>IF(入力!H31="","",入力!H31)</f>
        <v/>
      </c>
      <c r="I31" s="335" t="str">
        <f>IF(入力!I31="","",入力!I31)</f>
        <v>八千代市立八千代台西小学校</v>
      </c>
      <c r="J31" s="335" t="str">
        <f>IF(入力!J31="","",入力!J31)</f>
        <v/>
      </c>
      <c r="K31" s="335" t="str">
        <f>IF(入力!K31="","",入力!K31)</f>
        <v/>
      </c>
      <c r="L31" s="335" t="str">
        <f>IF(入力!L31="","",入力!L31)</f>
        <v/>
      </c>
      <c r="M31" s="335">
        <f>IF(入力!M31="","",入力!M31)</f>
        <v>515553497</v>
      </c>
      <c r="N31" s="335" t="str">
        <f>IF(入力!N31="","",入力!N31)</f>
        <v/>
      </c>
      <c r="O31" s="335" t="str">
        <f>IF(入力!O31="","",入力!O31)</f>
        <v/>
      </c>
    </row>
    <row r="32" spans="1:15" ht="15" customHeight="1">
      <c r="A32" s="335"/>
      <c r="B32" s="335"/>
      <c r="C32" s="346"/>
      <c r="D32" s="347"/>
      <c r="E32" s="347"/>
      <c r="F32" s="347"/>
      <c r="G32" s="335"/>
      <c r="H32" s="335"/>
      <c r="I32" s="335"/>
      <c r="J32" s="335"/>
      <c r="K32" s="335"/>
      <c r="L32" s="335"/>
      <c r="M32" s="335"/>
      <c r="N32" s="335"/>
      <c r="O32" s="335"/>
    </row>
    <row r="33" spans="1:15" ht="15" customHeight="1">
      <c r="A33" s="335">
        <v>5</v>
      </c>
      <c r="B33" s="335">
        <f>IF(入力!B33="","",入力!B33)</f>
        <v>5</v>
      </c>
      <c r="C33" s="344" t="str">
        <f>IF(入力!C34="","",入力!C34&amp;"　"&amp;入力!E34)</f>
        <v>小松　もも花</v>
      </c>
      <c r="D33" s="345"/>
      <c r="E33" s="345"/>
      <c r="F33" s="345"/>
      <c r="G33" s="335">
        <f>IF(入力!G33="","",入力!G33)</f>
        <v>5</v>
      </c>
      <c r="H33" s="335" t="str">
        <f>IF(入力!H33="","",入力!H33)</f>
        <v/>
      </c>
      <c r="I33" s="335" t="str">
        <f>IF(入力!I33="","",入力!I33)</f>
        <v>八千代市立八千代台西小学校</v>
      </c>
      <c r="J33" s="335" t="str">
        <f>IF(入力!J33="","",入力!J33)</f>
        <v/>
      </c>
      <c r="K33" s="335" t="str">
        <f>IF(入力!K33="","",入力!K33)</f>
        <v/>
      </c>
      <c r="L33" s="335" t="str">
        <f>IF(入力!L33="","",入力!L33)</f>
        <v/>
      </c>
      <c r="M33" s="335">
        <f>IF(入力!M33="","",入力!M33)</f>
        <v>515553480</v>
      </c>
      <c r="N33" s="335" t="str">
        <f>IF(入力!N33="","",入力!N33)</f>
        <v/>
      </c>
      <c r="O33" s="335" t="str">
        <f>IF(入力!O33="","",入力!O33)</f>
        <v/>
      </c>
    </row>
    <row r="34" spans="1:15" ht="15" customHeight="1">
      <c r="A34" s="335"/>
      <c r="B34" s="335"/>
      <c r="C34" s="346"/>
      <c r="D34" s="347"/>
      <c r="E34" s="347"/>
      <c r="F34" s="347"/>
      <c r="G34" s="335"/>
      <c r="H34" s="335"/>
      <c r="I34" s="335"/>
      <c r="J34" s="335"/>
      <c r="K34" s="335"/>
      <c r="L34" s="335"/>
      <c r="M34" s="335"/>
      <c r="N34" s="335"/>
      <c r="O34" s="335"/>
    </row>
    <row r="35" spans="1:15" ht="15" customHeight="1">
      <c r="A35" s="335">
        <v>6</v>
      </c>
      <c r="B35" s="335">
        <f>IF(入力!B35="","",入力!B35)</f>
        <v>6</v>
      </c>
      <c r="C35" s="344" t="str">
        <f>IF(入力!C36="","",入力!C36&amp;"　"&amp;入力!E36)</f>
        <v>黒木　美優莉</v>
      </c>
      <c r="D35" s="345"/>
      <c r="E35" s="345"/>
      <c r="F35" s="345"/>
      <c r="G35" s="335">
        <f>IF(入力!G35="","",入力!G35)</f>
        <v>5</v>
      </c>
      <c r="H35" s="335" t="str">
        <f>IF(入力!H35="","",入力!H35)</f>
        <v/>
      </c>
      <c r="I35" s="335" t="str">
        <f>IF(入力!I35="","",入力!I35)</f>
        <v>八千代市立八千代台西小学校</v>
      </c>
      <c r="J35" s="335" t="str">
        <f>IF(入力!J35="","",入力!J35)</f>
        <v/>
      </c>
      <c r="K35" s="335" t="str">
        <f>IF(入力!K35="","",入力!K35)</f>
        <v/>
      </c>
      <c r="L35" s="335" t="str">
        <f>IF(入力!L35="","",入力!L35)</f>
        <v/>
      </c>
      <c r="M35" s="335">
        <f>IF(入力!M35="","",入力!M35)</f>
        <v>515553473</v>
      </c>
      <c r="N35" s="335" t="str">
        <f>IF(入力!N35="","",入力!N35)</f>
        <v/>
      </c>
      <c r="O35" s="335" t="str">
        <f>IF(入力!O35="","",入力!O35)</f>
        <v/>
      </c>
    </row>
    <row r="36" spans="1:15" ht="15" customHeight="1">
      <c r="A36" s="335"/>
      <c r="B36" s="335"/>
      <c r="C36" s="346"/>
      <c r="D36" s="347"/>
      <c r="E36" s="347"/>
      <c r="F36" s="347"/>
      <c r="G36" s="335"/>
      <c r="H36" s="335"/>
      <c r="I36" s="335"/>
      <c r="J36" s="335"/>
      <c r="K36" s="335"/>
      <c r="L36" s="335"/>
      <c r="M36" s="335"/>
      <c r="N36" s="335"/>
      <c r="O36" s="335"/>
    </row>
    <row r="37" spans="1:15" ht="15" customHeight="1">
      <c r="A37" s="335">
        <v>7</v>
      </c>
      <c r="B37" s="335">
        <f>IF(入力!B37="","",入力!B37)</f>
        <v>7</v>
      </c>
      <c r="C37" s="344" t="str">
        <f>IF(入力!C38="","",入力!C38&amp;"　"&amp;入力!E38)</f>
        <v>早川　凛</v>
      </c>
      <c r="D37" s="345"/>
      <c r="E37" s="345"/>
      <c r="F37" s="345"/>
      <c r="G37" s="335">
        <f>IF(入力!G37="","",入力!G37)</f>
        <v>5</v>
      </c>
      <c r="H37" s="335" t="str">
        <f>IF(入力!H37="","",入力!H37)</f>
        <v/>
      </c>
      <c r="I37" s="335" t="str">
        <f>IF(入力!I37="","",入力!I37)</f>
        <v>八千代市立南高津小学校</v>
      </c>
      <c r="J37" s="335" t="str">
        <f>IF(入力!J37="","",入力!J37)</f>
        <v/>
      </c>
      <c r="K37" s="335" t="str">
        <f>IF(入力!K37="","",入力!K37)</f>
        <v/>
      </c>
      <c r="L37" s="335" t="str">
        <f>IF(入力!L37="","",入力!L37)</f>
        <v/>
      </c>
      <c r="M37" s="335">
        <f>IF(入力!M37="","",入力!M37)</f>
        <v>516959658</v>
      </c>
      <c r="N37" s="335" t="str">
        <f>IF(入力!N37="","",入力!N37)</f>
        <v/>
      </c>
      <c r="O37" s="335" t="str">
        <f>IF(入力!O37="","",入力!O37)</f>
        <v/>
      </c>
    </row>
    <row r="38" spans="1:15" ht="15" customHeight="1">
      <c r="A38" s="335"/>
      <c r="B38" s="335"/>
      <c r="C38" s="346"/>
      <c r="D38" s="347"/>
      <c r="E38" s="347"/>
      <c r="F38" s="347"/>
      <c r="G38" s="335"/>
      <c r="H38" s="335"/>
      <c r="I38" s="335"/>
      <c r="J38" s="335"/>
      <c r="K38" s="335"/>
      <c r="L38" s="335"/>
      <c r="M38" s="335"/>
      <c r="N38" s="335"/>
      <c r="O38" s="335"/>
    </row>
    <row r="39" spans="1:15" ht="15" customHeight="1">
      <c r="A39" s="335">
        <v>8</v>
      </c>
      <c r="B39" s="335">
        <f>IF(入力!B39="","",入力!B39)</f>
        <v>8</v>
      </c>
      <c r="C39" s="344" t="str">
        <f>IF(入力!C40="","",入力!C40&amp;"　"&amp;入力!E40)</f>
        <v>中野　香優</v>
      </c>
      <c r="D39" s="345"/>
      <c r="E39" s="345"/>
      <c r="F39" s="345"/>
      <c r="G39" s="335">
        <f>IF(入力!G39="","",入力!G39)</f>
        <v>5</v>
      </c>
      <c r="H39" s="335" t="str">
        <f>IF(入力!H39="","",入力!H39)</f>
        <v/>
      </c>
      <c r="I39" s="335" t="str">
        <f>IF(入力!I39="","",入力!I39)</f>
        <v>八千代市立高津小学校</v>
      </c>
      <c r="J39" s="335" t="str">
        <f>IF(入力!J39="","",入力!J39)</f>
        <v/>
      </c>
      <c r="K39" s="335" t="str">
        <f>IF(入力!K39="","",入力!K39)</f>
        <v/>
      </c>
      <c r="L39" s="335" t="str">
        <f>IF(入力!L39="","",入力!L39)</f>
        <v/>
      </c>
      <c r="M39" s="335">
        <f>IF(入力!M39="","",入力!M39)</f>
        <v>516658168</v>
      </c>
      <c r="N39" s="335" t="str">
        <f>IF(入力!N39="","",入力!N39)</f>
        <v/>
      </c>
      <c r="O39" s="335" t="str">
        <f>IF(入力!O39="","",入力!O39)</f>
        <v/>
      </c>
    </row>
    <row r="40" spans="1:15" ht="15" customHeight="1">
      <c r="A40" s="335"/>
      <c r="B40" s="335"/>
      <c r="C40" s="346"/>
      <c r="D40" s="347"/>
      <c r="E40" s="347"/>
      <c r="F40" s="347"/>
      <c r="G40" s="335"/>
      <c r="H40" s="335"/>
      <c r="I40" s="335"/>
      <c r="J40" s="335"/>
      <c r="K40" s="335"/>
      <c r="L40" s="335"/>
      <c r="M40" s="335"/>
      <c r="N40" s="335"/>
      <c r="O40" s="335"/>
    </row>
    <row r="41" spans="1:15" ht="15" customHeight="1">
      <c r="A41" s="335">
        <v>9</v>
      </c>
      <c r="B41" s="335">
        <f>IF(入力!B41="","",入力!B41)</f>
        <v>9</v>
      </c>
      <c r="C41" s="344" t="str">
        <f>IF(入力!C42="","",入力!C42&amp;"　"&amp;入力!E42)</f>
        <v>石田　唯衣奈</v>
      </c>
      <c r="D41" s="345"/>
      <c r="E41" s="345"/>
      <c r="F41" s="345"/>
      <c r="G41" s="335">
        <f>IF(入力!G41="","",入力!G41)</f>
        <v>5</v>
      </c>
      <c r="H41" s="335" t="str">
        <f>IF(入力!H41="","",入力!H41)</f>
        <v/>
      </c>
      <c r="I41" s="335" t="str">
        <f>IF(入力!I41="","",入力!I41)</f>
        <v>八千代市立大和田小学校</v>
      </c>
      <c r="J41" s="335" t="str">
        <f>IF(入力!J41="","",入力!J41)</f>
        <v/>
      </c>
      <c r="K41" s="335" t="str">
        <f>IF(入力!K41="","",入力!K41)</f>
        <v/>
      </c>
      <c r="L41" s="335" t="str">
        <f>IF(入力!L41="","",入力!L41)</f>
        <v/>
      </c>
      <c r="M41" s="335">
        <f>IF(入力!M41="","",入力!M41)</f>
        <v>516041492</v>
      </c>
      <c r="N41" s="335" t="str">
        <f>IF(入力!N41="","",入力!N41)</f>
        <v/>
      </c>
      <c r="O41" s="335" t="str">
        <f>IF(入力!O41="","",入力!O41)</f>
        <v/>
      </c>
    </row>
    <row r="42" spans="1:15" ht="15" customHeight="1">
      <c r="A42" s="335"/>
      <c r="B42" s="335"/>
      <c r="C42" s="346"/>
      <c r="D42" s="347"/>
      <c r="E42" s="347"/>
      <c r="F42" s="347"/>
      <c r="G42" s="335"/>
      <c r="H42" s="335"/>
      <c r="I42" s="335"/>
      <c r="J42" s="335"/>
      <c r="K42" s="335"/>
      <c r="L42" s="335"/>
      <c r="M42" s="335"/>
      <c r="N42" s="335"/>
      <c r="O42" s="335"/>
    </row>
    <row r="43" spans="1:15" ht="15" customHeight="1">
      <c r="A43" s="335">
        <v>10</v>
      </c>
      <c r="B43" s="335">
        <f>IF(入力!B43="","",入力!B43)</f>
        <v>10</v>
      </c>
      <c r="C43" s="344" t="str">
        <f>IF(入力!C44="","",入力!C44&amp;"　"&amp;入力!E44)</f>
        <v>小野　美月</v>
      </c>
      <c r="D43" s="345"/>
      <c r="E43" s="345"/>
      <c r="F43" s="345"/>
      <c r="G43" s="335">
        <f>IF(入力!G43="","",入力!G43)</f>
        <v>5</v>
      </c>
      <c r="H43" s="335" t="str">
        <f>IF(入力!H43="","",入力!H43)</f>
        <v/>
      </c>
      <c r="I43" s="335" t="str">
        <f>IF(入力!I43="","",入力!I43)</f>
        <v>八千代市立八千代台西小学校</v>
      </c>
      <c r="J43" s="335" t="str">
        <f>IF(入力!J43="","",入力!J43)</f>
        <v/>
      </c>
      <c r="K43" s="335" t="str">
        <f>IF(入力!K43="","",入力!K43)</f>
        <v/>
      </c>
      <c r="L43" s="335" t="str">
        <f>IF(入力!L43="","",入力!L43)</f>
        <v/>
      </c>
      <c r="M43" s="335">
        <f>IF(入力!M43="","",入力!M43)</f>
        <v>518722630</v>
      </c>
      <c r="N43" s="335" t="str">
        <f>IF(入力!N43="","",入力!N43)</f>
        <v/>
      </c>
      <c r="O43" s="335" t="str">
        <f>IF(入力!O43="","",入力!O43)</f>
        <v/>
      </c>
    </row>
    <row r="44" spans="1:15" ht="15" customHeight="1">
      <c r="A44" s="335"/>
      <c r="B44" s="335"/>
      <c r="C44" s="346"/>
      <c r="D44" s="347"/>
      <c r="E44" s="347"/>
      <c r="F44" s="347"/>
      <c r="G44" s="335"/>
      <c r="H44" s="335"/>
      <c r="I44" s="335"/>
      <c r="J44" s="335"/>
      <c r="K44" s="335"/>
      <c r="L44" s="335"/>
      <c r="M44" s="335"/>
      <c r="N44" s="335"/>
      <c r="O44" s="335"/>
    </row>
    <row r="45" spans="1:15" ht="15" customHeight="1">
      <c r="A45" s="335">
        <v>11</v>
      </c>
      <c r="B45" s="335">
        <f>IF(入力!B45="","",入力!B45)</f>
        <v>11</v>
      </c>
      <c r="C45" s="344" t="str">
        <f>IF(入力!C46="","",入力!C46&amp;"　"&amp;入力!E46)</f>
        <v/>
      </c>
      <c r="D45" s="345"/>
      <c r="E45" s="345"/>
      <c r="F45" s="345"/>
      <c r="G45" s="335" t="str">
        <f>IF(入力!G45="","",入力!G45)</f>
        <v/>
      </c>
      <c r="H45" s="335" t="str">
        <f>IF(入力!H45="","",入力!H45)</f>
        <v/>
      </c>
      <c r="I45" s="335" t="str">
        <f>IF(入力!I45="","",入力!I45)</f>
        <v/>
      </c>
      <c r="J45" s="335" t="str">
        <f>IF(入力!J45="","",入力!J45)</f>
        <v/>
      </c>
      <c r="K45" s="335" t="str">
        <f>IF(入力!K45="","",入力!K45)</f>
        <v/>
      </c>
      <c r="L45" s="335" t="str">
        <f>IF(入力!L45="","",入力!L45)</f>
        <v/>
      </c>
      <c r="M45" s="335" t="str">
        <f>IF(入力!M45="","",入力!M45)</f>
        <v/>
      </c>
      <c r="N45" s="335" t="str">
        <f>IF(入力!N45="","",入力!N45)</f>
        <v/>
      </c>
      <c r="O45" s="335" t="str">
        <f>IF(入力!O45="","",入力!O45)</f>
        <v/>
      </c>
    </row>
    <row r="46" spans="1:15" ht="15" customHeight="1">
      <c r="A46" s="335"/>
      <c r="B46" s="335"/>
      <c r="C46" s="346"/>
      <c r="D46" s="347"/>
      <c r="E46" s="347"/>
      <c r="F46" s="347"/>
      <c r="G46" s="335"/>
      <c r="H46" s="335"/>
      <c r="I46" s="335"/>
      <c r="J46" s="335"/>
      <c r="K46" s="335"/>
      <c r="L46" s="335"/>
      <c r="M46" s="335"/>
      <c r="N46" s="335"/>
      <c r="O46" s="335"/>
    </row>
    <row r="47" spans="1:15" ht="15" customHeight="1">
      <c r="A47" s="335">
        <v>12</v>
      </c>
      <c r="B47" s="335">
        <f>IF(入力!B47="","",入力!B47)</f>
        <v>12</v>
      </c>
      <c r="C47" s="344" t="str">
        <f>IF(入力!C48="","",入力!C48&amp;"　"&amp;入力!E48)</f>
        <v/>
      </c>
      <c r="D47" s="345"/>
      <c r="E47" s="345"/>
      <c r="F47" s="345"/>
      <c r="G47" s="335" t="str">
        <f>IF(入力!G47="","",入力!G47)</f>
        <v/>
      </c>
      <c r="H47" s="335" t="str">
        <f>IF(入力!H47="","",入力!H47)</f>
        <v/>
      </c>
      <c r="I47" s="335" t="str">
        <f>IF(入力!I47="","",入力!I47)</f>
        <v/>
      </c>
      <c r="J47" s="335" t="str">
        <f>IF(入力!J47="","",入力!J47)</f>
        <v/>
      </c>
      <c r="K47" s="335" t="str">
        <f>IF(入力!K47="","",入力!K47)</f>
        <v/>
      </c>
      <c r="L47" s="335" t="str">
        <f>IF(入力!L47="","",入力!L47)</f>
        <v/>
      </c>
      <c r="M47" s="335" t="str">
        <f>IF(入力!M47="","",入力!M47)</f>
        <v/>
      </c>
      <c r="N47" s="335" t="str">
        <f>IF(入力!N47="","",入力!N47)</f>
        <v/>
      </c>
      <c r="O47" s="335" t="str">
        <f>IF(入力!O47="","",入力!O47)</f>
        <v/>
      </c>
    </row>
    <row r="48" spans="1:15" ht="15" customHeight="1">
      <c r="A48" s="335"/>
      <c r="B48" s="335"/>
      <c r="C48" s="346"/>
      <c r="D48" s="347"/>
      <c r="E48" s="347"/>
      <c r="F48" s="347"/>
      <c r="G48" s="335"/>
      <c r="H48" s="335"/>
      <c r="I48" s="335"/>
      <c r="J48" s="335"/>
      <c r="K48" s="335"/>
      <c r="L48" s="335"/>
      <c r="M48" s="335"/>
      <c r="N48" s="335"/>
      <c r="O48" s="335"/>
    </row>
    <row r="49" spans="1:15" ht="15" customHeight="1">
      <c r="A49" s="335">
        <v>13</v>
      </c>
      <c r="B49" s="335">
        <f>IF(入力!B49="","",入力!B49)</f>
        <v>13</v>
      </c>
      <c r="C49" s="344" t="str">
        <f>IF(入力!C50="","",入力!C50&amp;"　"&amp;入力!E50)</f>
        <v/>
      </c>
      <c r="D49" s="345"/>
      <c r="E49" s="345"/>
      <c r="F49" s="345"/>
      <c r="G49" s="335" t="str">
        <f>IF(入力!G49="","",入力!G49)</f>
        <v/>
      </c>
      <c r="H49" s="335" t="str">
        <f>IF(入力!H49="","",入力!H49)</f>
        <v/>
      </c>
      <c r="I49" s="335" t="str">
        <f>IF(入力!I49="","",入力!I49)</f>
        <v/>
      </c>
      <c r="J49" s="335" t="str">
        <f>IF(入力!J49="","",入力!J49)</f>
        <v/>
      </c>
      <c r="K49" s="335" t="str">
        <f>IF(入力!K49="","",入力!K49)</f>
        <v/>
      </c>
      <c r="L49" s="335" t="str">
        <f>IF(入力!L49="","",入力!L49)</f>
        <v/>
      </c>
      <c r="M49" s="335" t="str">
        <f>IF(入力!M49="","",入力!M49)</f>
        <v/>
      </c>
      <c r="N49" s="335" t="str">
        <f>IF(入力!N49="","",入力!N49)</f>
        <v/>
      </c>
      <c r="O49" s="335" t="str">
        <f>IF(入力!O49="","",入力!O49)</f>
        <v/>
      </c>
    </row>
    <row r="50" spans="1:15" ht="15" customHeight="1">
      <c r="A50" s="335"/>
      <c r="B50" s="335"/>
      <c r="C50" s="346"/>
      <c r="D50" s="347"/>
      <c r="E50" s="347"/>
      <c r="F50" s="347"/>
      <c r="G50" s="335"/>
      <c r="H50" s="335"/>
      <c r="I50" s="335"/>
      <c r="J50" s="335"/>
      <c r="K50" s="335"/>
      <c r="L50" s="335"/>
      <c r="M50" s="335"/>
      <c r="N50" s="335"/>
      <c r="O50" s="335"/>
    </row>
    <row r="51" spans="1:15" ht="15" customHeight="1">
      <c r="A51" s="335">
        <v>14</v>
      </c>
      <c r="B51" s="335">
        <f>IF(入力!B51="","",入力!B51)</f>
        <v>14</v>
      </c>
      <c r="C51" s="344" t="str">
        <f>IF(入力!C52="","",入力!C52&amp;"　"&amp;入力!E52)</f>
        <v/>
      </c>
      <c r="D51" s="345"/>
      <c r="E51" s="345"/>
      <c r="F51" s="345"/>
      <c r="G51" s="335" t="str">
        <f>IF(入力!G51="","",入力!G51)</f>
        <v/>
      </c>
      <c r="H51" s="335" t="str">
        <f>IF(入力!H51="","",入力!H51)</f>
        <v/>
      </c>
      <c r="I51" s="335" t="str">
        <f>IF(入力!I51="","",入力!I51)</f>
        <v/>
      </c>
      <c r="J51" s="335" t="str">
        <f>IF(入力!J51="","",入力!J51)</f>
        <v/>
      </c>
      <c r="K51" s="335" t="str">
        <f>IF(入力!K51="","",入力!K51)</f>
        <v/>
      </c>
      <c r="L51" s="335" t="str">
        <f>IF(入力!L51="","",入力!L51)</f>
        <v/>
      </c>
      <c r="M51" s="335" t="str">
        <f>IF(入力!M51="","",入力!M51)</f>
        <v/>
      </c>
      <c r="N51" s="335" t="str">
        <f>IF(入力!N51="","",入力!N51)</f>
        <v/>
      </c>
      <c r="O51" s="335" t="str">
        <f>IF(入力!O51="","",入力!O51)</f>
        <v/>
      </c>
    </row>
    <row r="52" spans="1:15" ht="15.75" customHeight="1">
      <c r="A52" s="335"/>
      <c r="B52" s="335"/>
      <c r="C52" s="346"/>
      <c r="D52" s="347"/>
      <c r="E52" s="347"/>
      <c r="F52" s="347"/>
      <c r="G52" s="335"/>
      <c r="H52" s="335"/>
      <c r="I52" s="335"/>
      <c r="J52" s="335"/>
      <c r="K52" s="335"/>
      <c r="L52" s="335"/>
      <c r="M52" s="335"/>
      <c r="N52" s="335"/>
      <c r="O52" s="335"/>
    </row>
    <row r="53" spans="1:15">
      <c r="A53" s="335"/>
      <c r="B53" s="335"/>
      <c r="C53" s="335"/>
      <c r="D53" s="335"/>
      <c r="E53" s="335"/>
      <c r="F53" s="335"/>
      <c r="G53" s="335"/>
      <c r="H53" s="335"/>
      <c r="I53" s="335"/>
      <c r="J53" s="335"/>
      <c r="K53" s="335"/>
      <c r="L53" s="335"/>
      <c r="M53" s="335"/>
      <c r="N53" s="335"/>
      <c r="O53" s="335"/>
    </row>
    <row r="54" spans="1:15">
      <c r="A54" s="335"/>
      <c r="B54" s="335"/>
      <c r="C54" s="335"/>
      <c r="D54" s="335"/>
      <c r="E54" s="335"/>
      <c r="F54" s="335"/>
      <c r="G54" s="335"/>
      <c r="H54" s="335"/>
      <c r="I54" s="335"/>
      <c r="J54" s="335"/>
      <c r="K54" s="335"/>
      <c r="L54" s="335"/>
      <c r="M54" s="335"/>
      <c r="N54" s="335"/>
      <c r="O54" s="335"/>
    </row>
  </sheetData>
  <sheetProtection sheet="1"/>
  <mergeCells count="129">
    <mergeCell ref="C49:F50"/>
    <mergeCell ref="G49:H50"/>
    <mergeCell ref="C47:F48"/>
    <mergeCell ref="G47:H48"/>
    <mergeCell ref="C45:F46"/>
    <mergeCell ref="G45:H46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3:F44"/>
    <mergeCell ref="G43:H44"/>
    <mergeCell ref="I45:L46"/>
    <mergeCell ref="M45:O46"/>
    <mergeCell ref="I41:L42"/>
    <mergeCell ref="M41:O42"/>
    <mergeCell ref="I43:L44"/>
    <mergeCell ref="M43:O44"/>
    <mergeCell ref="I39:L40"/>
    <mergeCell ref="M39:O40"/>
    <mergeCell ref="C39:F40"/>
    <mergeCell ref="G39:H40"/>
    <mergeCell ref="C41:F42"/>
    <mergeCell ref="G41:H42"/>
    <mergeCell ref="I37:L38"/>
    <mergeCell ref="M37:O38"/>
    <mergeCell ref="I35:L36"/>
    <mergeCell ref="M35:O36"/>
    <mergeCell ref="C35:F36"/>
    <mergeCell ref="G35:H36"/>
    <mergeCell ref="C37:F38"/>
    <mergeCell ref="G37:H38"/>
    <mergeCell ref="I31:L32"/>
    <mergeCell ref="M31:O32"/>
    <mergeCell ref="C31:F32"/>
    <mergeCell ref="G31:H32"/>
    <mergeCell ref="C33:F34"/>
    <mergeCell ref="G33:H34"/>
    <mergeCell ref="I33:L34"/>
    <mergeCell ref="M33:O34"/>
    <mergeCell ref="I29:L30"/>
    <mergeCell ref="M29:O30"/>
    <mergeCell ref="I27:L28"/>
    <mergeCell ref="M27:O28"/>
    <mergeCell ref="C27:F28"/>
    <mergeCell ref="G27:H28"/>
    <mergeCell ref="C29:F30"/>
    <mergeCell ref="G29:H30"/>
    <mergeCell ref="I23:L24"/>
    <mergeCell ref="M23:O24"/>
    <mergeCell ref="C25:F26"/>
    <mergeCell ref="G25:H26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B39:B40"/>
    <mergeCell ref="B41:B42"/>
    <mergeCell ref="B43:B44"/>
    <mergeCell ref="B45:B46"/>
    <mergeCell ref="B47:B48"/>
    <mergeCell ref="B49:B50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C9:F10"/>
    <mergeCell ref="G9:I10"/>
    <mergeCell ref="A6:B8"/>
    <mergeCell ref="C6:F8"/>
  </mergeCells>
  <phoneticPr fontId="43"/>
  <pageMargins left="0.40972222222222221" right="0.4" top="0.57986111111111116" bottom="0.57986111111111116" header="0.3" footer="0.3"/>
  <pageSetup paperSize="9" scale="99" firstPageNumber="429496319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AO352"/>
  <sheetViews>
    <sheetView zoomScaleSheetLayoutView="100" workbookViewId="0">
      <selection activeCell="K14" sqref="K14"/>
    </sheetView>
  </sheetViews>
  <sheetFormatPr defaultRowHeight="13.5" customHeight="1"/>
  <cols>
    <col min="1" max="1" width="11" style="21" customWidth="1"/>
    <col min="2" max="2" width="27" style="21" customWidth="1"/>
    <col min="3" max="16384" width="9" style="21"/>
  </cols>
  <sheetData>
    <row r="1" spans="1:41">
      <c r="A1" s="511" t="s">
        <v>183</v>
      </c>
      <c r="B1" s="511"/>
      <c r="D1" s="22" t="s">
        <v>184</v>
      </c>
      <c r="E1" s="23" t="s">
        <v>185</v>
      </c>
      <c r="F1" s="24" t="s">
        <v>186</v>
      </c>
      <c r="G1" s="22" t="s">
        <v>184</v>
      </c>
      <c r="H1" s="23" t="s">
        <v>187</v>
      </c>
      <c r="I1" s="24" t="s">
        <v>188</v>
      </c>
      <c r="J1" s="22" t="s">
        <v>184</v>
      </c>
      <c r="K1" s="23" t="s">
        <v>187</v>
      </c>
      <c r="L1" s="24" t="s">
        <v>188</v>
      </c>
      <c r="M1" s="22" t="s">
        <v>184</v>
      </c>
      <c r="N1" s="23" t="s">
        <v>187</v>
      </c>
      <c r="O1" s="24" t="s">
        <v>188</v>
      </c>
      <c r="P1" s="22" t="s">
        <v>184</v>
      </c>
      <c r="Q1" s="23" t="s">
        <v>187</v>
      </c>
      <c r="R1" s="24" t="s">
        <v>188</v>
      </c>
      <c r="S1" s="22" t="s">
        <v>184</v>
      </c>
      <c r="T1" s="23" t="s">
        <v>187</v>
      </c>
      <c r="U1" s="24" t="s">
        <v>188</v>
      </c>
      <c r="V1" s="22" t="s">
        <v>184</v>
      </c>
      <c r="W1" s="23" t="s">
        <v>187</v>
      </c>
      <c r="X1" s="24" t="s">
        <v>188</v>
      </c>
      <c r="Y1" s="22" t="s">
        <v>184</v>
      </c>
      <c r="Z1" s="23" t="s">
        <v>187</v>
      </c>
      <c r="AA1" s="24" t="s">
        <v>188</v>
      </c>
      <c r="AB1" s="22" t="s">
        <v>184</v>
      </c>
      <c r="AC1" s="23" t="s">
        <v>187</v>
      </c>
      <c r="AD1" s="24" t="s">
        <v>188</v>
      </c>
      <c r="AE1" s="22" t="s">
        <v>184</v>
      </c>
      <c r="AF1" s="23" t="s">
        <v>187</v>
      </c>
      <c r="AG1" s="24" t="s">
        <v>188</v>
      </c>
      <c r="AH1" s="22" t="s">
        <v>184</v>
      </c>
      <c r="AI1" s="23" t="s">
        <v>187</v>
      </c>
      <c r="AJ1" s="24" t="s">
        <v>188</v>
      </c>
    </row>
    <row r="2" spans="1:41">
      <c r="A2" s="511"/>
      <c r="B2" s="511"/>
      <c r="C2" s="25"/>
      <c r="D2" s="26">
        <v>1</v>
      </c>
      <c r="E2" s="27" t="s">
        <v>189</v>
      </c>
      <c r="F2" s="28">
        <v>42443</v>
      </c>
      <c r="G2" s="26">
        <v>1.01</v>
      </c>
      <c r="H2" s="27" t="s">
        <v>189</v>
      </c>
      <c r="I2" s="28">
        <v>42471</v>
      </c>
      <c r="J2" s="26"/>
      <c r="K2" s="27"/>
      <c r="L2" s="28"/>
      <c r="M2" s="26"/>
      <c r="N2" s="27"/>
      <c r="O2" s="28"/>
      <c r="P2" s="26"/>
      <c r="Q2" s="27"/>
      <c r="R2" s="28"/>
      <c r="S2" s="26"/>
      <c r="T2" s="27"/>
      <c r="U2" s="28"/>
      <c r="V2" s="26"/>
      <c r="W2" s="27"/>
      <c r="X2" s="28"/>
      <c r="Y2" s="26"/>
      <c r="Z2" s="27"/>
      <c r="AA2" s="28"/>
      <c r="AB2" s="26"/>
      <c r="AC2" s="27"/>
      <c r="AD2" s="28"/>
      <c r="AE2" s="26"/>
      <c r="AF2" s="27"/>
      <c r="AG2" s="28"/>
      <c r="AH2" s="26"/>
      <c r="AI2" s="27"/>
      <c r="AJ2" s="28"/>
    </row>
    <row r="3" spans="1:41">
      <c r="C3" s="25"/>
      <c r="D3" s="25"/>
      <c r="G3" s="29"/>
    </row>
    <row r="4" spans="1:41">
      <c r="A4" s="501" t="s">
        <v>190</v>
      </c>
      <c r="B4" s="502"/>
      <c r="C4" s="502"/>
      <c r="D4" s="502"/>
      <c r="E4" s="502"/>
      <c r="F4" s="502"/>
      <c r="G4" s="503"/>
      <c r="H4" s="23" t="s">
        <v>191</v>
      </c>
      <c r="I4" s="23" t="s">
        <v>81</v>
      </c>
      <c r="J4" s="504" t="s">
        <v>192</v>
      </c>
      <c r="K4" s="502"/>
      <c r="L4" s="502"/>
      <c r="M4" s="502"/>
      <c r="N4" s="502"/>
      <c r="O4" s="502"/>
      <c r="P4" s="502"/>
      <c r="Q4" s="503"/>
    </row>
    <row r="5" spans="1:41" ht="72" customHeight="1">
      <c r="A5" s="505"/>
      <c r="B5" s="506"/>
      <c r="C5" s="506"/>
      <c r="D5" s="506"/>
      <c r="E5" s="506"/>
      <c r="F5" s="506"/>
      <c r="G5" s="507"/>
      <c r="H5" s="27" t="str">
        <f>IF(入力!J3="","",入力!J3)</f>
        <v>女子</v>
      </c>
      <c r="I5" s="27">
        <f>入力!Y25</f>
        <v>10</v>
      </c>
      <c r="J5" s="508" t="str">
        <f>IF(入力!A55="","",入力!A55)</f>
        <v xml:space="preserve">キャプテン高橋を中心に八千代台VBC初の10人すべて最高学年で組んだチームの目標は「これまでの最高位を目指す！」です！仲間を信じて自分を信じて勝利をつかめ！！ </v>
      </c>
      <c r="K5" s="509"/>
      <c r="L5" s="509"/>
      <c r="M5" s="509"/>
      <c r="N5" s="509"/>
      <c r="O5" s="509"/>
      <c r="P5" s="509"/>
      <c r="Q5" s="510"/>
    </row>
    <row r="6" spans="1:41">
      <c r="A6" s="22" t="s">
        <v>193</v>
      </c>
      <c r="B6" s="23" t="s">
        <v>9</v>
      </c>
      <c r="C6" s="23" t="s">
        <v>194</v>
      </c>
      <c r="D6" s="23" t="s">
        <v>195</v>
      </c>
      <c r="E6" s="23" t="s">
        <v>191</v>
      </c>
      <c r="F6" s="23" t="s">
        <v>196</v>
      </c>
      <c r="G6" s="23" t="s">
        <v>197</v>
      </c>
      <c r="H6" s="23" t="s">
        <v>143</v>
      </c>
      <c r="I6" s="23" t="s">
        <v>198</v>
      </c>
      <c r="J6" s="23" t="s">
        <v>199</v>
      </c>
      <c r="K6" s="23" t="s">
        <v>200</v>
      </c>
      <c r="L6" s="23" t="s">
        <v>201</v>
      </c>
      <c r="M6" s="23" t="s">
        <v>202</v>
      </c>
      <c r="N6" s="23" t="s">
        <v>203</v>
      </c>
      <c r="O6" s="23" t="s">
        <v>204</v>
      </c>
      <c r="P6" s="23" t="s">
        <v>205</v>
      </c>
      <c r="Q6" s="23" t="s">
        <v>206</v>
      </c>
      <c r="R6" s="23" t="s">
        <v>207</v>
      </c>
      <c r="S6" s="23" t="s">
        <v>208</v>
      </c>
      <c r="T6" s="23" t="s">
        <v>209</v>
      </c>
      <c r="U6" s="23" t="s">
        <v>210</v>
      </c>
      <c r="V6" s="23" t="s">
        <v>210</v>
      </c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4"/>
    </row>
    <row r="7" spans="1:41">
      <c r="A7" s="30">
        <f>IF(入力!J5="","",入力!J5)</f>
        <v>21009</v>
      </c>
      <c r="B7" s="31" t="str">
        <f>IF(入力!C3="","",入力!C3)</f>
        <v>八千代台VBC</v>
      </c>
      <c r="C7" s="31" t="str">
        <f>IF(入力!C2="","",入力!C2)</f>
        <v>ヤチヨダイバレーボールクラブ</v>
      </c>
      <c r="D7" s="31" t="str">
        <f>IF(入力!AE3="","",入力!AE3)</f>
        <v>北西支部</v>
      </c>
      <c r="E7" s="31" t="str">
        <f>IF(入力!J3="","",入力!J3)</f>
        <v>女子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 t="str">
        <f>IF(入力!P5="","",入力!P5)</f>
        <v>京成</v>
      </c>
      <c r="S7" s="31" t="str">
        <f>IF(入力!AE5="","",入力!AE5)</f>
        <v>八千代台</v>
      </c>
      <c r="T7" s="31"/>
      <c r="U7" s="31">
        <f>IF(入力!C4="","",入力!C4)</f>
        <v>43006178</v>
      </c>
      <c r="V7" s="31" t="str">
        <f>IF(入力!C5="","",入力!C5)</f>
        <v/>
      </c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2"/>
    </row>
    <row r="8" spans="1:41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2"/>
    </row>
    <row r="9" spans="1:41">
      <c r="A9" s="30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2"/>
    </row>
    <row r="10" spans="1:41">
      <c r="A10" s="33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34"/>
    </row>
    <row r="15" spans="1:41">
      <c r="A15" s="22" t="s">
        <v>211</v>
      </c>
      <c r="B15" s="23" t="s">
        <v>212</v>
      </c>
      <c r="C15" s="23" t="s">
        <v>213</v>
      </c>
      <c r="D15" s="23" t="s">
        <v>214</v>
      </c>
      <c r="E15" s="23" t="s">
        <v>215</v>
      </c>
      <c r="F15" s="23" t="s">
        <v>216</v>
      </c>
      <c r="G15" s="23" t="s">
        <v>217</v>
      </c>
      <c r="H15" s="23" t="s">
        <v>218</v>
      </c>
      <c r="I15" s="23" t="s">
        <v>219</v>
      </c>
      <c r="J15" s="23" t="s">
        <v>220</v>
      </c>
      <c r="K15" s="23" t="s">
        <v>221</v>
      </c>
      <c r="L15" s="23" t="s">
        <v>33</v>
      </c>
      <c r="M15" s="23" t="s">
        <v>222</v>
      </c>
      <c r="N15" s="23" t="s">
        <v>223</v>
      </c>
      <c r="O15" s="23" t="s">
        <v>224</v>
      </c>
      <c r="P15" s="23" t="s">
        <v>225</v>
      </c>
      <c r="Q15" s="23" t="s">
        <v>226</v>
      </c>
      <c r="R15" s="23" t="s">
        <v>196</v>
      </c>
      <c r="S15" s="23" t="s">
        <v>197</v>
      </c>
      <c r="T15" s="23" t="s">
        <v>227</v>
      </c>
      <c r="U15" s="23" t="s">
        <v>228</v>
      </c>
      <c r="V15" s="23" t="s">
        <v>229</v>
      </c>
      <c r="W15" s="23" t="s">
        <v>230</v>
      </c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4"/>
    </row>
    <row r="16" spans="1:41">
      <c r="A16" s="63">
        <v>1</v>
      </c>
      <c r="B16" s="62" t="s">
        <v>231</v>
      </c>
      <c r="C16" s="31" t="str">
        <f>IF(入力!C8="","",入力!C8)</f>
        <v>会田</v>
      </c>
      <c r="D16" s="31" t="str">
        <f>IF(入力!E8="","",入力!E8)</f>
        <v>智美</v>
      </c>
      <c r="E16" s="31" t="str">
        <f>IF(入力!C7="","",入力!C7)</f>
        <v>アイダ</v>
      </c>
      <c r="F16" s="31" t="str">
        <f>IF(入力!E7="","",入力!E7)</f>
        <v>サトミ</v>
      </c>
      <c r="G16" s="31">
        <f>IF(入力!G7="","",入力!G7)</f>
        <v>507374491</v>
      </c>
      <c r="H16" s="31">
        <f>IF(入力!J7="","",入力!J7)</f>
        <v>18472</v>
      </c>
      <c r="I16" s="31">
        <f>IF(入力!M7="","",入力!M7)</f>
        <v>428557</v>
      </c>
      <c r="J16" s="31"/>
      <c r="K16" s="31"/>
      <c r="L16" s="31">
        <f>IF(入力!AT7="","",入力!AT7)</f>
        <v>53</v>
      </c>
      <c r="M16" s="31"/>
      <c r="N16" s="31"/>
      <c r="O16" s="31"/>
      <c r="P16" s="31"/>
      <c r="Q16" s="31"/>
      <c r="R16" s="31" t="str">
        <f>IF(入力!R7="","",入力!R7)</f>
        <v>276</v>
      </c>
      <c r="S16" s="31" t="str">
        <f>IF(入力!W7="","",入力!W7)</f>
        <v>0031</v>
      </c>
      <c r="T16" s="31" t="str">
        <f>IF(入力!P8="","",入力!P8)</f>
        <v>八千代市八千代台北9-12-6</v>
      </c>
      <c r="U16" s="31" t="str">
        <f>IF(入力!AL7="","",入力!AL7)</f>
        <v>090</v>
      </c>
      <c r="V16" s="31" t="str">
        <f>IF(入力!AK8="","",入力!AK8)</f>
        <v>5527</v>
      </c>
      <c r="W16" s="31" t="str">
        <f>IF(入力!AP8="","",入力!AP8)</f>
        <v>3208</v>
      </c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2"/>
    </row>
    <row r="17" spans="1:41">
      <c r="A17" s="63">
        <v>2</v>
      </c>
      <c r="B17" s="62" t="s">
        <v>232</v>
      </c>
      <c r="C17" s="31" t="str">
        <f>IF(入力!C10="","",入力!C10)</f>
        <v>中野</v>
      </c>
      <c r="D17" s="31" t="str">
        <f>IF(入力!E10="","",入力!E10)</f>
        <v>勝男</v>
      </c>
      <c r="E17" s="31" t="str">
        <f>IF(入力!C9="","",入力!C9)</f>
        <v>ナカノ</v>
      </c>
      <c r="F17" s="31" t="str">
        <f>IF(入力!E9="","",入力!E9)</f>
        <v>カツオ</v>
      </c>
      <c r="G17" s="31">
        <f>IF(入力!G9="","",入力!G9)</f>
        <v>518042158</v>
      </c>
      <c r="H17" s="31" t="str">
        <f>IF(入力!J9="","",入力!J9)</f>
        <v/>
      </c>
      <c r="I17" s="31" t="str">
        <f>IF(入力!M9="","",入力!M9)</f>
        <v/>
      </c>
      <c r="J17" s="31"/>
      <c r="K17" s="31"/>
      <c r="L17" s="31">
        <f>IF(入力!AT9="","",入力!AT9)</f>
        <v>44</v>
      </c>
      <c r="M17" s="31"/>
      <c r="N17" s="31"/>
      <c r="O17" s="31"/>
      <c r="P17" s="31"/>
      <c r="Q17" s="31"/>
      <c r="R17" s="31" t="str">
        <f>IF(入力!R9="","",入力!R9)</f>
        <v>276</v>
      </c>
      <c r="S17" s="31" t="str">
        <f>IF(入力!W9="","",入力!W9)</f>
        <v>0046</v>
      </c>
      <c r="T17" s="31" t="str">
        <f>IF(入力!P10="","",入力!P10)</f>
        <v>八千代市大和田新田127-106</v>
      </c>
      <c r="U17" s="31" t="str">
        <f>IF(入力!AL9="","",入力!AL9)</f>
        <v>047</v>
      </c>
      <c r="V17" s="31" t="str">
        <f>IF(入力!AK10="","",入力!AK10)</f>
        <v>751</v>
      </c>
      <c r="W17" s="31" t="str">
        <f>IF(入力!AP10="","",入力!AP10)</f>
        <v>2684</v>
      </c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2"/>
    </row>
    <row r="18" spans="1:41">
      <c r="A18" s="63">
        <v>3</v>
      </c>
      <c r="B18" s="62" t="s">
        <v>233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2"/>
    </row>
    <row r="19" spans="1:41">
      <c r="A19" s="63">
        <v>4</v>
      </c>
      <c r="B19" s="62" t="s">
        <v>234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2"/>
    </row>
    <row r="20" spans="1:41">
      <c r="A20" s="63">
        <v>5</v>
      </c>
      <c r="B20" s="62" t="s">
        <v>158</v>
      </c>
      <c r="C20" s="31" t="str">
        <f>IF(入力!C12="","",入力!C12)</f>
        <v>野村</v>
      </c>
      <c r="D20" s="31" t="str">
        <f>IF(入力!E12="","",入力!E12)</f>
        <v>和宏</v>
      </c>
      <c r="E20" s="31" t="str">
        <f>IF(入力!C11="","",入力!C11)</f>
        <v>ノムラ</v>
      </c>
      <c r="F20" s="31" t="str">
        <f>IF(入力!E11="","",入力!E11)</f>
        <v>カズヒロ</v>
      </c>
      <c r="G20" s="31">
        <f>IF(入力!G11="","",入力!G11)</f>
        <v>518042165</v>
      </c>
      <c r="H20" s="31">
        <f>IF(入力!J11="","",入力!J11)</f>
        <v>304172</v>
      </c>
      <c r="I20" s="31" t="str">
        <f>IF(入力!M11="","",入力!M11)</f>
        <v/>
      </c>
      <c r="J20" s="31"/>
      <c r="K20" s="31"/>
      <c r="L20" s="31">
        <f>IF(入力!AT11="","",入力!AT11)</f>
        <v>39</v>
      </c>
      <c r="M20" s="31"/>
      <c r="N20" s="31"/>
      <c r="O20" s="31"/>
      <c r="P20" s="31"/>
      <c r="Q20" s="31"/>
      <c r="R20" s="31" t="str">
        <f>IF(入力!R11="","",入力!R11)</f>
        <v>276</v>
      </c>
      <c r="S20" s="31" t="str">
        <f>IF(入力!W11="","",入力!W11)</f>
        <v>0031</v>
      </c>
      <c r="T20" s="31" t="str">
        <f>IF(入力!P12="","",入力!P12)</f>
        <v>八千代市八千代台北13-14-3</v>
      </c>
      <c r="U20" s="31" t="str">
        <f>IF(入力!AL11="","",入力!AL11)</f>
        <v>047</v>
      </c>
      <c r="V20" s="31" t="str">
        <f>IF(入力!AK12="","",入力!AK12)</f>
        <v>487</v>
      </c>
      <c r="W20" s="31" t="str">
        <f>IF(入力!AP12="","",入力!AP12)</f>
        <v>2024</v>
      </c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2"/>
    </row>
    <row r="21" spans="1:41">
      <c r="A21" s="63">
        <v>6</v>
      </c>
      <c r="B21" s="62" t="s">
        <v>235</v>
      </c>
      <c r="C21" s="31"/>
      <c r="D21" s="31"/>
      <c r="E21" s="31"/>
      <c r="F21" s="31"/>
      <c r="G21" s="31" t="str">
        <f>IF(入力!G13="","",入力!G13)</f>
        <v/>
      </c>
      <c r="H21" s="31" t="str">
        <f>IF(入力!J13="","",入力!J13)</f>
        <v/>
      </c>
      <c r="I21" s="31" t="str">
        <f>IF(入力!M13="","",入力!M13)</f>
        <v/>
      </c>
      <c r="J21" s="31"/>
      <c r="K21" s="31"/>
      <c r="L21" s="31" t="str">
        <f>IF(入力!AT13="","",入力!AT13)</f>
        <v/>
      </c>
      <c r="M21" s="31"/>
      <c r="N21" s="31"/>
      <c r="O21" s="31"/>
      <c r="P21" s="31"/>
      <c r="Q21" s="31"/>
      <c r="R21" s="31" t="str">
        <f>IF(入力!R13="","",入力!R13)</f>
        <v/>
      </c>
      <c r="S21" s="31" t="str">
        <f>IF(入力!W13="","",入力!W13)</f>
        <v/>
      </c>
      <c r="T21" s="31" t="str">
        <f>IF(入力!P14="","",入力!P14)</f>
        <v/>
      </c>
      <c r="U21" s="31" t="str">
        <f>IF(入力!AL13="","",入力!AL13)</f>
        <v/>
      </c>
      <c r="V21" s="31" t="str">
        <f>IF(入力!AK14="","",入力!AK14)</f>
        <v/>
      </c>
      <c r="W21" s="31" t="str">
        <f>IF(入力!AP14="","",入力!AP14)</f>
        <v/>
      </c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2"/>
    </row>
    <row r="22" spans="1:41">
      <c r="A22" s="63">
        <v>7</v>
      </c>
      <c r="B22" s="62" t="s">
        <v>236</v>
      </c>
      <c r="C22" s="31" t="str">
        <f>IF(入力!C16="","",入力!C16)</f>
        <v>会田</v>
      </c>
      <c r="D22" s="31" t="str">
        <f>IF(入力!E16="","",入力!E16)</f>
        <v>智美</v>
      </c>
      <c r="E22" s="31" t="str">
        <f>IF(入力!C15="","",入力!C15)</f>
        <v>アイダ</v>
      </c>
      <c r="F22" s="31" t="str">
        <f>IF(入力!E15="","",入力!E15)</f>
        <v>サトミ</v>
      </c>
      <c r="G22" s="31"/>
      <c r="H22" s="31"/>
      <c r="I22" s="31"/>
      <c r="J22" s="31"/>
      <c r="K22" s="31"/>
      <c r="L22" s="31">
        <f>IF(入力!AT15="","",入力!AT15)</f>
        <v>53</v>
      </c>
      <c r="M22" s="31"/>
      <c r="N22" s="31" t="str">
        <f>IF(入力!C21="","",入力!C21)</f>
        <v/>
      </c>
      <c r="O22" s="31" t="str">
        <f>IF(入力!E21="","",入力!E21)</f>
        <v/>
      </c>
      <c r="P22" s="31" t="str">
        <f>IF(入力!G21="","",入力!G21)</f>
        <v/>
      </c>
      <c r="Q22" s="31"/>
      <c r="R22" s="31" t="str">
        <f>IF(入力!R15="","",入力!R15)</f>
        <v>276</v>
      </c>
      <c r="S22" s="31" t="str">
        <f>IF(入力!W15="","",入力!W15)</f>
        <v>0031</v>
      </c>
      <c r="T22" s="31" t="str">
        <f>IF(入力!P16="","",入力!P16)</f>
        <v>八千代市八千代台北9-12-6</v>
      </c>
      <c r="U22" s="31" t="str">
        <f>IF(入力!AL15="","",入力!AL15)</f>
        <v>090</v>
      </c>
      <c r="V22" s="31" t="str">
        <f>IF(入力!AK16="","",入力!AK16)</f>
        <v>5527</v>
      </c>
      <c r="W22" s="31" t="str">
        <f>IF(入力!AP16="","",入力!AP16)</f>
        <v>3208</v>
      </c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2"/>
    </row>
    <row r="23" spans="1:41">
      <c r="A23" s="63">
        <v>8</v>
      </c>
      <c r="B23" s="62" t="s">
        <v>237</v>
      </c>
      <c r="C23" s="31" t="str">
        <f>IF(入力!$C$14="","",入力!$C$14)</f>
        <v>会田</v>
      </c>
      <c r="D23" s="31" t="str">
        <f>IF(入力!$E$14="","",入力!$E$14)</f>
        <v>智美</v>
      </c>
      <c r="E23" s="31" t="str">
        <f>IF(入力!$C$13="","",入力!$C$13)</f>
        <v>アイダ</v>
      </c>
      <c r="F23" s="31" t="str">
        <f>IF(入力!$E$13="","",入力!$E$13)</f>
        <v>サトミ</v>
      </c>
      <c r="G23" s="31" t="str">
        <f>IF(入力!G15="","",入力!G15)</f>
        <v/>
      </c>
      <c r="H23" s="31" t="str">
        <f>IF(入力!J15="","",入力!J15)</f>
        <v/>
      </c>
      <c r="I23" s="31" t="str">
        <f>IF(入力!M15="","",入力!M15)</f>
        <v/>
      </c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2"/>
    </row>
    <row r="24" spans="1:41">
      <c r="A24" s="63">
        <v>9</v>
      </c>
      <c r="B24" s="62" t="s">
        <v>102</v>
      </c>
      <c r="C24" s="62" t="str">
        <f>VLOOKUP($B$51,$A$53:$F$352,3)</f>
        <v>高橋</v>
      </c>
      <c r="D24" s="62" t="str">
        <f>VLOOKUP($B$51,$A$53:$F$352,4)</f>
        <v>香奈</v>
      </c>
      <c r="E24" s="62" t="str">
        <f>VLOOKUP($B$51,$A$53:$F$352,5)</f>
        <v>タカハシ</v>
      </c>
      <c r="F24" s="62" t="str">
        <f>VLOOKUP($B$51,$A$53:$F$352,6)</f>
        <v>カナ</v>
      </c>
      <c r="G24" s="31" t="str">
        <f>IF(入力!G8="","",入力!G8)</f>
        <v/>
      </c>
      <c r="H24" s="31" t="str">
        <f>IF(入力!J8="","",入力!J8)</f>
        <v/>
      </c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2"/>
    </row>
    <row r="25" spans="1:41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2"/>
    </row>
    <row r="26" spans="1:41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2"/>
    </row>
    <row r="27" spans="1:41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2"/>
    </row>
    <row r="28" spans="1:41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2"/>
    </row>
    <row r="29" spans="1:41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2"/>
    </row>
    <row r="30" spans="1:41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2"/>
    </row>
    <row r="31" spans="1:41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2"/>
    </row>
    <row r="32" spans="1:41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2"/>
    </row>
    <row r="33" spans="1:41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2"/>
    </row>
    <row r="34" spans="1:41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2"/>
    </row>
    <row r="35" spans="1:41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2"/>
    </row>
    <row r="36" spans="1:41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2"/>
    </row>
    <row r="37" spans="1:41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2"/>
    </row>
    <row r="38" spans="1:41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2"/>
    </row>
    <row r="39" spans="1:41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2"/>
    </row>
    <row r="40" spans="1:41">
      <c r="A40" s="33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34"/>
    </row>
    <row r="41" spans="1:41">
      <c r="A41" s="35"/>
      <c r="B41" s="36"/>
    </row>
    <row r="42" spans="1:41">
      <c r="A42" s="35"/>
      <c r="B42" s="36"/>
    </row>
    <row r="43" spans="1:41">
      <c r="A43" s="35"/>
      <c r="B43" s="36"/>
    </row>
    <row r="44" spans="1:41">
      <c r="A44" s="35"/>
      <c r="B44" s="36"/>
    </row>
    <row r="45" spans="1:41">
      <c r="A45" s="35"/>
      <c r="B45" s="36"/>
    </row>
    <row r="46" spans="1:41">
      <c r="A46" s="35"/>
      <c r="B46" s="36"/>
    </row>
    <row r="47" spans="1:41">
      <c r="A47" s="35"/>
      <c r="B47" s="36"/>
    </row>
    <row r="48" spans="1:41">
      <c r="A48" s="35"/>
      <c r="B48" s="36"/>
    </row>
    <row r="49" spans="1:41">
      <c r="A49" s="35"/>
      <c r="B49" s="36"/>
    </row>
    <row r="50" spans="1:41">
      <c r="A50" s="35"/>
      <c r="B50" s="36"/>
    </row>
    <row r="51" spans="1:41">
      <c r="A51" s="61" t="s">
        <v>238</v>
      </c>
      <c r="B51" s="37">
        <f>IF(入力!Y33="","",入力!Y33)</f>
        <v>1</v>
      </c>
    </row>
    <row r="52" spans="1:41">
      <c r="A52" s="38" t="s">
        <v>239</v>
      </c>
      <c r="B52" s="39" t="s">
        <v>168</v>
      </c>
      <c r="C52" s="23" t="s">
        <v>240</v>
      </c>
      <c r="D52" s="23" t="s">
        <v>241</v>
      </c>
      <c r="E52" s="23" t="s">
        <v>242</v>
      </c>
      <c r="F52" s="23" t="s">
        <v>243</v>
      </c>
      <c r="G52" s="23" t="s">
        <v>217</v>
      </c>
      <c r="H52" s="23" t="s">
        <v>76</v>
      </c>
      <c r="I52" s="23" t="s">
        <v>170</v>
      </c>
      <c r="J52" s="23" t="s">
        <v>244</v>
      </c>
      <c r="K52" s="23" t="s">
        <v>245</v>
      </c>
      <c r="L52" s="23" t="s">
        <v>246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4"/>
    </row>
    <row r="53" spans="1:41">
      <c r="A53" s="30">
        <v>1</v>
      </c>
      <c r="B53" s="31" t="str">
        <f>IF(入力!B25="","",入力!B25)</f>
        <v>①</v>
      </c>
      <c r="C53" s="31" t="str">
        <f>IF(入力!C26="","",入力!C26)</f>
        <v>高橋</v>
      </c>
      <c r="D53" s="31" t="str">
        <f>IF(入力!E26="","",入力!E26)</f>
        <v>香奈</v>
      </c>
      <c r="E53" s="31" t="str">
        <f>IF(入力!C25="","",入力!C25)</f>
        <v>タカハシ</v>
      </c>
      <c r="F53" s="31" t="str">
        <f>IF(入力!E25="","",入力!E25)</f>
        <v>カナ</v>
      </c>
      <c r="G53" s="31">
        <f>IF(入力!M25="","",入力!M25)</f>
        <v>514592238</v>
      </c>
      <c r="H53" s="31" t="str">
        <f>IF(入力!I25="","",入力!I25)</f>
        <v>八千代市立勝田台南小学校</v>
      </c>
      <c r="I53" s="31">
        <f>IF(入力!G25="","",入力!G25)</f>
        <v>5</v>
      </c>
      <c r="J53" s="31">
        <f>IF(入力!P25="","",入力!P25)</f>
        <v>154</v>
      </c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2"/>
    </row>
    <row r="54" spans="1:41">
      <c r="A54" s="30">
        <f t="shared" ref="A54:A117" si="0">A53+1</f>
        <v>2</v>
      </c>
      <c r="B54" s="31">
        <f>IF(入力!B27="","",入力!B27)</f>
        <v>2</v>
      </c>
      <c r="C54" s="31" t="str">
        <f>IF(入力!C28="","",入力!C28)</f>
        <v>石田</v>
      </c>
      <c r="D54" s="31" t="str">
        <f>IF(入力!E28="","",入力!E28)</f>
        <v>茉央奈</v>
      </c>
      <c r="E54" s="31" t="str">
        <f>IF(入力!C27="","",入力!C27)</f>
        <v>イシダ</v>
      </c>
      <c r="F54" s="31" t="str">
        <f>IF(入力!E27="","",入力!E27)</f>
        <v>マオナ</v>
      </c>
      <c r="G54" s="31">
        <f>IF(入力!M27="","",入力!M27)</f>
        <v>516040446</v>
      </c>
      <c r="H54" s="31" t="str">
        <f>IF(入力!I27="","",入力!I27)</f>
        <v>八千代市立大和田小学校</v>
      </c>
      <c r="I54" s="31">
        <f>IF(入力!G27="","",入力!G27)</f>
        <v>5</v>
      </c>
      <c r="J54" s="31">
        <f>IF(入力!P27="","",入力!P27)</f>
        <v>149</v>
      </c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2"/>
    </row>
    <row r="55" spans="1:41">
      <c r="A55" s="30">
        <f t="shared" si="0"/>
        <v>3</v>
      </c>
      <c r="B55" s="31">
        <f>IF(入力!B29="","",入力!B29)</f>
        <v>3</v>
      </c>
      <c r="C55" s="31" t="str">
        <f>IF(入力!C30="","",入力!C30)</f>
        <v>古川</v>
      </c>
      <c r="D55" s="31" t="str">
        <f>IF(入力!E30="","",入力!E30)</f>
        <v>あき</v>
      </c>
      <c r="E55" s="31" t="str">
        <f>IF(入力!C29="","",入力!C29)</f>
        <v>フルカワ</v>
      </c>
      <c r="F55" s="31" t="str">
        <f>IF(入力!E29="","",入力!E29)</f>
        <v>アキ</v>
      </c>
      <c r="G55" s="31">
        <f>IF(入力!M29="","",入力!M29)</f>
        <v>515553508</v>
      </c>
      <c r="H55" s="31" t="str">
        <f>IF(入力!I29="","",入力!I29)</f>
        <v>八千代市立大和田小学校</v>
      </c>
      <c r="I55" s="31">
        <f>IF(入力!G29="","",入力!G29)</f>
        <v>5</v>
      </c>
      <c r="J55" s="31">
        <f>IF(入力!P29="","",入力!P29)</f>
        <v>148</v>
      </c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2"/>
    </row>
    <row r="56" spans="1:41">
      <c r="A56" s="30">
        <f t="shared" si="0"/>
        <v>4</v>
      </c>
      <c r="B56" s="31">
        <f>IF(入力!B31="","",入力!B31)</f>
        <v>4</v>
      </c>
      <c r="C56" s="31" t="str">
        <f>IF(入力!C32="","",入力!C32)</f>
        <v>林</v>
      </c>
      <c r="D56" s="31" t="str">
        <f>IF(入力!E32="","",入力!E32)</f>
        <v>更紗</v>
      </c>
      <c r="E56" s="31" t="str">
        <f>IF(入力!C31="","",入力!C31)</f>
        <v>ハヤシ</v>
      </c>
      <c r="F56" s="31" t="str">
        <f>IF(入力!E31="","",入力!E31)</f>
        <v>サラサ</v>
      </c>
      <c r="G56" s="31">
        <f>IF(入力!M31="","",入力!M31)</f>
        <v>515553497</v>
      </c>
      <c r="H56" s="31" t="str">
        <f>IF(入力!I31="","",入力!I31)</f>
        <v>八千代市立八千代台西小学校</v>
      </c>
      <c r="I56" s="31">
        <f>IF(入力!G31="","",入力!G31)</f>
        <v>5</v>
      </c>
      <c r="J56" s="31">
        <f>IF(入力!P31="","",入力!P31)</f>
        <v>148</v>
      </c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2"/>
    </row>
    <row r="57" spans="1:41">
      <c r="A57" s="30">
        <f t="shared" si="0"/>
        <v>5</v>
      </c>
      <c r="B57" s="31">
        <f>IF(入力!B33="","",入力!B33)</f>
        <v>5</v>
      </c>
      <c r="C57" s="31" t="str">
        <f>IF(入力!C34="","",入力!C34)</f>
        <v>小松</v>
      </c>
      <c r="D57" s="31" t="str">
        <f>IF(入力!E34="","",入力!E34)</f>
        <v>もも花</v>
      </c>
      <c r="E57" s="31" t="str">
        <f>IF(入力!C33="","",入力!C33)</f>
        <v>コマツ</v>
      </c>
      <c r="F57" s="31" t="str">
        <f>IF(入力!E33="","",入力!E33)</f>
        <v>モモカ</v>
      </c>
      <c r="G57" s="31">
        <f>IF(入力!M33="","",入力!M33)</f>
        <v>515553480</v>
      </c>
      <c r="H57" s="31" t="str">
        <f>IF(入力!I33="","",入力!I33)</f>
        <v>八千代市立八千代台西小学校</v>
      </c>
      <c r="I57" s="31">
        <f>IF(入力!G33="","",入力!G33)</f>
        <v>5</v>
      </c>
      <c r="J57" s="31">
        <f>IF(入力!P33="","",入力!P33)</f>
        <v>147</v>
      </c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2"/>
    </row>
    <row r="58" spans="1:41">
      <c r="A58" s="30">
        <f t="shared" si="0"/>
        <v>6</v>
      </c>
      <c r="B58" s="31">
        <f>IF(入力!B35="","",入力!B35)</f>
        <v>6</v>
      </c>
      <c r="C58" s="31" t="str">
        <f>IF(入力!C36="","",入力!C36)</f>
        <v>黒木</v>
      </c>
      <c r="D58" s="31" t="str">
        <f>IF(入力!E36="","",入力!E36)</f>
        <v>美優莉</v>
      </c>
      <c r="E58" s="31" t="str">
        <f>IF(入力!C35="","",入力!C35)</f>
        <v>クロキ</v>
      </c>
      <c r="F58" s="31" t="str">
        <f>IF(入力!E35="","",入力!E35)</f>
        <v>ミユリ</v>
      </c>
      <c r="G58" s="31">
        <f>IF(入力!M35="","",入力!M35)</f>
        <v>515553473</v>
      </c>
      <c r="H58" s="31" t="str">
        <f>IF(入力!I35="","",入力!I35)</f>
        <v>八千代市立八千代台西小学校</v>
      </c>
      <c r="I58" s="31">
        <f>IF(入力!G35="","",入力!G35)</f>
        <v>5</v>
      </c>
      <c r="J58" s="31">
        <f>IF(入力!P35="","",入力!P35)</f>
        <v>149</v>
      </c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2"/>
    </row>
    <row r="59" spans="1:41">
      <c r="A59" s="30">
        <f t="shared" si="0"/>
        <v>7</v>
      </c>
      <c r="B59" s="31">
        <f>IF(入力!B37="","",入力!B37)</f>
        <v>7</v>
      </c>
      <c r="C59" s="31" t="str">
        <f>IF(入力!C38="","",入力!C38)</f>
        <v>早川</v>
      </c>
      <c r="D59" s="31" t="str">
        <f>IF(入力!E38="","",入力!E38)</f>
        <v>凛</v>
      </c>
      <c r="E59" s="31" t="str">
        <f>IF(入力!C37="","",入力!C37)</f>
        <v>ハヤカワ</v>
      </c>
      <c r="F59" s="31" t="str">
        <f>IF(入力!E37="","",入力!E37)</f>
        <v>リン</v>
      </c>
      <c r="G59" s="31">
        <f>IF(入力!M37="","",入力!M37)</f>
        <v>516959658</v>
      </c>
      <c r="H59" s="31" t="str">
        <f>IF(入力!I37="","",入力!I37)</f>
        <v>八千代市立南高津小学校</v>
      </c>
      <c r="I59" s="31">
        <f>IF(入力!G37="","",入力!G37)</f>
        <v>5</v>
      </c>
      <c r="J59" s="31">
        <f>IF(入力!P37="","",入力!P37)</f>
        <v>157</v>
      </c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2"/>
    </row>
    <row r="60" spans="1:41">
      <c r="A60" s="30">
        <f t="shared" si="0"/>
        <v>8</v>
      </c>
      <c r="B60" s="31">
        <f>IF(入力!B39="","",入力!B39)</f>
        <v>8</v>
      </c>
      <c r="C60" s="31" t="str">
        <f>IF(入力!C40="","",入力!C40)</f>
        <v>中野</v>
      </c>
      <c r="D60" s="31" t="str">
        <f>IF(入力!E40="","",入力!E40)</f>
        <v>香優</v>
      </c>
      <c r="E60" s="31" t="str">
        <f>IF(入力!C39="","",入力!C39)</f>
        <v>ナカノ</v>
      </c>
      <c r="F60" s="31" t="str">
        <f>IF(入力!E39="","",入力!E39)</f>
        <v>カユウ</v>
      </c>
      <c r="G60" s="31">
        <f>IF(入力!M39="","",入力!M39)</f>
        <v>516658168</v>
      </c>
      <c r="H60" s="31" t="str">
        <f>IF(入力!I39="","",入力!I39)</f>
        <v>八千代市立高津小学校</v>
      </c>
      <c r="I60" s="31">
        <f>IF(入力!G39="","",入力!G39)</f>
        <v>5</v>
      </c>
      <c r="J60" s="31">
        <f>IF(入力!P39="","",入力!P39)</f>
        <v>148</v>
      </c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2"/>
    </row>
    <row r="61" spans="1:41">
      <c r="A61" s="30">
        <f t="shared" si="0"/>
        <v>9</v>
      </c>
      <c r="B61" s="31">
        <f>IF(入力!B41="","",入力!B41)</f>
        <v>9</v>
      </c>
      <c r="C61" s="31" t="str">
        <f>IF(入力!C42="","",入力!C42)</f>
        <v>石田</v>
      </c>
      <c r="D61" s="31" t="str">
        <f>IF(入力!E42="","",入力!E42)</f>
        <v>唯衣奈</v>
      </c>
      <c r="E61" s="31" t="str">
        <f>IF(入力!C41="","",入力!C41)</f>
        <v>イシダ</v>
      </c>
      <c r="F61" s="31" t="str">
        <f>IF(入力!E41="","",入力!E41)</f>
        <v>ユイナ</v>
      </c>
      <c r="G61" s="31">
        <f>IF(入力!M41="","",入力!M41)</f>
        <v>516041492</v>
      </c>
      <c r="H61" s="31" t="str">
        <f>IF(入力!I41="","",入力!I41)</f>
        <v>八千代市立大和田小学校</v>
      </c>
      <c r="I61" s="31">
        <f>IF(入力!G41="","",入力!G41)</f>
        <v>5</v>
      </c>
      <c r="J61" s="31">
        <f>IF(入力!P41="","",入力!P41)</f>
        <v>149</v>
      </c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2"/>
    </row>
    <row r="62" spans="1:41">
      <c r="A62" s="30">
        <f t="shared" si="0"/>
        <v>10</v>
      </c>
      <c r="B62" s="31">
        <f>IF(入力!B43="","",入力!B43)</f>
        <v>10</v>
      </c>
      <c r="C62" s="31" t="str">
        <f>IF(入力!C44="","",入力!C44)</f>
        <v>小野</v>
      </c>
      <c r="D62" s="31" t="str">
        <f>IF(入力!E44="","",入力!E44)</f>
        <v>美月</v>
      </c>
      <c r="E62" s="31" t="str">
        <f>IF(入力!C43="","",入力!C43)</f>
        <v>オノ</v>
      </c>
      <c r="F62" s="31" t="str">
        <f>IF(入力!E43="","",入力!E43)</f>
        <v>ミツキ</v>
      </c>
      <c r="G62" s="31">
        <f>IF(入力!M43="","",入力!M43)</f>
        <v>518722630</v>
      </c>
      <c r="H62" s="31" t="str">
        <f>IF(入力!I43="","",入力!I43)</f>
        <v>八千代市立八千代台西小学校</v>
      </c>
      <c r="I62" s="31">
        <f>IF(入力!G43="","",入力!G43)</f>
        <v>5</v>
      </c>
      <c r="J62" s="31">
        <f>IF(入力!P43="","",入力!P43)</f>
        <v>148</v>
      </c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2"/>
    </row>
    <row r="63" spans="1:41">
      <c r="A63" s="30">
        <f t="shared" si="0"/>
        <v>11</v>
      </c>
      <c r="B63" s="31">
        <f>IF(入力!B45="","",入力!B45)</f>
        <v>11</v>
      </c>
      <c r="C63" s="31" t="str">
        <f>IF(入力!C46="","",入力!C46)</f>
        <v/>
      </c>
      <c r="D63" s="31" t="str">
        <f>IF(入力!E46="","",入力!E46)</f>
        <v/>
      </c>
      <c r="E63" s="31" t="str">
        <f>IF(入力!C45="","",入力!C45)</f>
        <v/>
      </c>
      <c r="F63" s="31" t="str">
        <f>IF(入力!E45="","",入力!E45)</f>
        <v/>
      </c>
      <c r="G63" s="31" t="str">
        <f>IF(入力!M45="","",入力!M45)</f>
        <v/>
      </c>
      <c r="H63" s="31" t="str">
        <f>IF(入力!I45="","",入力!I45)</f>
        <v/>
      </c>
      <c r="I63" s="31" t="str">
        <f>IF(入力!G45="","",入力!G45)</f>
        <v/>
      </c>
      <c r="J63" s="31" t="str">
        <f>IF(入力!P45="","",入力!P45)</f>
        <v/>
      </c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2"/>
    </row>
    <row r="64" spans="1:41">
      <c r="A64" s="30">
        <f t="shared" si="0"/>
        <v>12</v>
      </c>
      <c r="B64" s="31">
        <f>IF(入力!B47="","",入力!B47)</f>
        <v>12</v>
      </c>
      <c r="C64" s="31" t="str">
        <f>IF(入力!C48="","",入力!C48)</f>
        <v/>
      </c>
      <c r="D64" s="31" t="str">
        <f>IF(入力!E48="","",入力!E48)</f>
        <v/>
      </c>
      <c r="E64" s="31" t="str">
        <f>IF(入力!C47="","",入力!C47)</f>
        <v/>
      </c>
      <c r="F64" s="31" t="str">
        <f>IF(入力!E47="","",入力!E47)</f>
        <v/>
      </c>
      <c r="G64" s="31" t="str">
        <f>IF(入力!M47="","",入力!M47)</f>
        <v/>
      </c>
      <c r="H64" s="31" t="str">
        <f>IF(入力!I47="","",入力!I47)</f>
        <v/>
      </c>
      <c r="I64" s="31" t="str">
        <f>IF(入力!G47="","",入力!G47)</f>
        <v/>
      </c>
      <c r="J64" s="31" t="str">
        <f>IF(入力!P47="","",入力!P47)</f>
        <v/>
      </c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2"/>
    </row>
    <row r="65" spans="1:41">
      <c r="A65" s="30">
        <f t="shared" si="0"/>
        <v>13</v>
      </c>
      <c r="B65" s="31">
        <f>IF(入力!B49="","",入力!B49)</f>
        <v>13</v>
      </c>
      <c r="C65" s="31" t="str">
        <f>IF(入力!C50="","",入力!C50)</f>
        <v/>
      </c>
      <c r="D65" s="31" t="str">
        <f>IF(入力!E50="","",入力!E50)</f>
        <v/>
      </c>
      <c r="E65" s="31" t="str">
        <f>IF(入力!C49="","",入力!C49)</f>
        <v/>
      </c>
      <c r="F65" s="31" t="str">
        <f>IF(入力!E49="","",入力!E49)</f>
        <v/>
      </c>
      <c r="G65" s="31" t="str">
        <f>IF(入力!M49="","",入力!M49)</f>
        <v/>
      </c>
      <c r="H65" s="31" t="str">
        <f>IF(入力!I49="","",入力!I49)</f>
        <v/>
      </c>
      <c r="I65" s="31" t="str">
        <f>IF(入力!G49="","",入力!G49)</f>
        <v/>
      </c>
      <c r="J65" s="31" t="str">
        <f>IF(入力!P49="","",入力!P49)</f>
        <v/>
      </c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2"/>
    </row>
    <row r="66" spans="1:41">
      <c r="A66" s="30">
        <f t="shared" si="0"/>
        <v>14</v>
      </c>
      <c r="B66" s="31">
        <f>IF(入力!B51="","",入力!B51)</f>
        <v>14</v>
      </c>
      <c r="C66" s="31" t="str">
        <f>IF(入力!C52="","",入力!C52)</f>
        <v/>
      </c>
      <c r="D66" s="31" t="str">
        <f>IF(入力!E52="","",入力!E52)</f>
        <v/>
      </c>
      <c r="E66" s="31" t="str">
        <f>IF(入力!C51="","",入力!C51)</f>
        <v/>
      </c>
      <c r="F66" s="31" t="str">
        <f>IF(入力!E51="","",入力!E51)</f>
        <v/>
      </c>
      <c r="G66" s="31" t="str">
        <f>IF(入力!M51="","",入力!M51)</f>
        <v/>
      </c>
      <c r="H66" s="31" t="str">
        <f>IF(入力!I51="","",入力!I51)</f>
        <v/>
      </c>
      <c r="I66" s="31" t="str">
        <f>IF(入力!G51="","",入力!G51)</f>
        <v/>
      </c>
      <c r="J66" s="31" t="str">
        <f>IF(入力!P51="","",入力!P51)</f>
        <v/>
      </c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2"/>
    </row>
    <row r="67" spans="1:41">
      <c r="A67" s="30">
        <f t="shared" si="0"/>
        <v>15</v>
      </c>
      <c r="B67" s="31" t="str">
        <f>IF(入力!B52="","",入力!B52)</f>
        <v/>
      </c>
      <c r="C67" s="31"/>
      <c r="D67" s="31"/>
      <c r="E67" s="31"/>
      <c r="F67" s="31"/>
      <c r="G67" s="31"/>
      <c r="H67" s="31" t="str">
        <f>IF(入力!I52="","",入力!I52)</f>
        <v/>
      </c>
      <c r="I67" s="31" t="str">
        <f>IF(入力!G50="","",入力!G50)</f>
        <v/>
      </c>
      <c r="J67" s="31" t="str">
        <f>IF(入力!P50="","",入力!P50)</f>
        <v/>
      </c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2"/>
    </row>
    <row r="68" spans="1:41">
      <c r="A68" s="30">
        <f t="shared" si="0"/>
        <v>16</v>
      </c>
      <c r="B68" s="31" t="str">
        <f>IF(入力!B26="","",入力!B26)</f>
        <v/>
      </c>
      <c r="C68" s="31"/>
      <c r="D68" s="31"/>
      <c r="E68" s="31"/>
      <c r="F68" s="31"/>
      <c r="G68" s="31"/>
      <c r="H68" s="31" t="str">
        <f>IF(入力!I26="","",入力!I26)</f>
        <v/>
      </c>
      <c r="I68" s="31" t="str">
        <f>IF(入力!G52="","",入力!G52)</f>
        <v/>
      </c>
      <c r="J68" s="31" t="str">
        <f>IF(入力!P52="","",入力!P52)</f>
        <v/>
      </c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2"/>
    </row>
    <row r="69" spans="1:41">
      <c r="A69" s="30">
        <f t="shared" si="0"/>
        <v>17</v>
      </c>
      <c r="B69" s="31" t="str">
        <f>IF(入力!B28="","",入力!B28)</f>
        <v/>
      </c>
      <c r="C69" s="31"/>
      <c r="D69" s="31"/>
      <c r="E69" s="31"/>
      <c r="F69" s="31"/>
      <c r="G69" s="31"/>
      <c r="H69" s="31" t="str">
        <f>IF(入力!I28="","",入力!I28)</f>
        <v/>
      </c>
      <c r="I69" s="31" t="str">
        <f>IF(入力!G26="","",入力!G26)</f>
        <v/>
      </c>
      <c r="J69" s="31" t="str">
        <f>IF(入力!P26="","",入力!P26)</f>
        <v/>
      </c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2"/>
    </row>
    <row r="70" spans="1:41">
      <c r="A70" s="30">
        <f t="shared" si="0"/>
        <v>18</v>
      </c>
      <c r="B70" s="31" t="str">
        <f>IF(入力!B30="","",入力!B30)</f>
        <v/>
      </c>
      <c r="C70" s="31"/>
      <c r="D70" s="31"/>
      <c r="E70" s="31"/>
      <c r="F70" s="31"/>
      <c r="G70" s="31"/>
      <c r="H70" s="31" t="str">
        <f>IF(入力!I30="","",入力!I30)</f>
        <v/>
      </c>
      <c r="I70" s="31" t="str">
        <f>IF(入力!G28="","",入力!G28)</f>
        <v/>
      </c>
      <c r="J70" s="31" t="str">
        <f>IF(入力!P28="","",入力!P28)</f>
        <v/>
      </c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2"/>
    </row>
    <row r="71" spans="1:41">
      <c r="A71" s="30">
        <f t="shared" si="0"/>
        <v>19</v>
      </c>
      <c r="B71" s="31" t="str">
        <f>IF(入力!B32="","",入力!B32)</f>
        <v/>
      </c>
      <c r="C71" s="31"/>
      <c r="D71" s="31"/>
      <c r="E71" s="31"/>
      <c r="F71" s="31"/>
      <c r="G71" s="31"/>
      <c r="H71" s="31" t="str">
        <f>IF(入力!I32="","",入力!I32)</f>
        <v/>
      </c>
      <c r="I71" s="31" t="str">
        <f>IF(入力!G30="","",入力!G30)</f>
        <v/>
      </c>
      <c r="J71" s="31" t="str">
        <f>IF(入力!P30="","",入力!P30)</f>
        <v/>
      </c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2"/>
    </row>
    <row r="72" spans="1:41">
      <c r="A72" s="30">
        <f t="shared" si="0"/>
        <v>20</v>
      </c>
      <c r="B72" s="31" t="str">
        <f>IF(入力!B34="","",入力!B34)</f>
        <v/>
      </c>
      <c r="C72" s="31"/>
      <c r="D72" s="31"/>
      <c r="E72" s="31"/>
      <c r="F72" s="31"/>
      <c r="G72" s="31"/>
      <c r="H72" s="31" t="str">
        <f>IF(入力!I34="","",入力!I34)</f>
        <v/>
      </c>
      <c r="I72" s="31" t="str">
        <f>IF(入力!G32="","",入力!G32)</f>
        <v/>
      </c>
      <c r="J72" s="31" t="str">
        <f>IF(入力!P32="","",入力!P32)</f>
        <v/>
      </c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2"/>
    </row>
    <row r="73" spans="1:41">
      <c r="A73" s="30">
        <f t="shared" si="0"/>
        <v>21</v>
      </c>
      <c r="B73" s="31" t="str">
        <f>IF(入力!B36="","",入力!B36)</f>
        <v/>
      </c>
      <c r="C73" s="31"/>
      <c r="D73" s="31"/>
      <c r="E73" s="31"/>
      <c r="F73" s="31"/>
      <c r="G73" s="31"/>
      <c r="H73" s="31" t="str">
        <f>IF(入力!I36="","",入力!I36)</f>
        <v/>
      </c>
      <c r="I73" s="31" t="str">
        <f>IF(入力!G34="","",入力!G34)</f>
        <v/>
      </c>
      <c r="J73" s="31" t="str">
        <f>IF(入力!P34="","",入力!P34)</f>
        <v/>
      </c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2"/>
    </row>
    <row r="74" spans="1:41">
      <c r="A74" s="30">
        <f t="shared" si="0"/>
        <v>22</v>
      </c>
      <c r="B74" s="31" t="str">
        <f>IF(入力!B38="","",入力!B38)</f>
        <v/>
      </c>
      <c r="C74" s="31"/>
      <c r="D74" s="31"/>
      <c r="E74" s="31"/>
      <c r="F74" s="31"/>
      <c r="G74" s="31"/>
      <c r="H74" s="31" t="str">
        <f>IF(入力!I38="","",入力!I38)</f>
        <v/>
      </c>
      <c r="I74" s="31" t="str">
        <f>IF(入力!G36="","",入力!G36)</f>
        <v/>
      </c>
      <c r="J74" s="31" t="str">
        <f>IF(入力!P36="","",入力!P36)</f>
        <v/>
      </c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2"/>
    </row>
    <row r="75" spans="1:41">
      <c r="A75" s="30">
        <f t="shared" si="0"/>
        <v>23</v>
      </c>
      <c r="B75" s="31" t="str">
        <f>IF(入力!B40="","",入力!B40)</f>
        <v/>
      </c>
      <c r="C75" s="31"/>
      <c r="D75" s="31"/>
      <c r="E75" s="31"/>
      <c r="F75" s="31"/>
      <c r="G75" s="31"/>
      <c r="H75" s="31" t="str">
        <f>IF(入力!I40="","",入力!I40)</f>
        <v/>
      </c>
      <c r="I75" s="31" t="str">
        <f>IF(入力!G38="","",入力!G38)</f>
        <v/>
      </c>
      <c r="J75" s="31" t="str">
        <f>IF(入力!P38="","",入力!P38)</f>
        <v/>
      </c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2"/>
    </row>
    <row r="76" spans="1:41">
      <c r="A76" s="30">
        <f t="shared" si="0"/>
        <v>24</v>
      </c>
      <c r="B76" s="31" t="str">
        <f>IF(入力!B42="","",入力!B42)</f>
        <v/>
      </c>
      <c r="C76" s="31"/>
      <c r="D76" s="31"/>
      <c r="E76" s="31"/>
      <c r="F76" s="31"/>
      <c r="G76" s="31"/>
      <c r="H76" s="31" t="str">
        <f>IF(入力!I42="","",入力!I42)</f>
        <v/>
      </c>
      <c r="I76" s="31" t="str">
        <f>IF(入力!G40="","",入力!G40)</f>
        <v/>
      </c>
      <c r="J76" s="31" t="str">
        <f>IF(入力!P40="","",入力!P40)</f>
        <v/>
      </c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2"/>
    </row>
    <row r="77" spans="1:41">
      <c r="A77" s="30">
        <f t="shared" si="0"/>
        <v>25</v>
      </c>
      <c r="B77" s="31" t="str">
        <f>IF(入力!B44="","",入力!B44)</f>
        <v/>
      </c>
      <c r="C77" s="31"/>
      <c r="D77" s="31"/>
      <c r="E77" s="31"/>
      <c r="F77" s="31"/>
      <c r="G77" s="31"/>
      <c r="H77" s="31" t="str">
        <f>IF(入力!I44="","",入力!I44)</f>
        <v/>
      </c>
      <c r="I77" s="31" t="str">
        <f>IF(入力!G42="","",入力!G42)</f>
        <v/>
      </c>
      <c r="J77" s="31" t="str">
        <f>IF(入力!P42="","",入力!P42)</f>
        <v/>
      </c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2"/>
    </row>
    <row r="78" spans="1:41">
      <c r="A78" s="30">
        <f t="shared" si="0"/>
        <v>26</v>
      </c>
      <c r="B78" s="31" t="str">
        <f>IF(入力!B46="","",入力!B46)</f>
        <v/>
      </c>
      <c r="C78" s="31"/>
      <c r="D78" s="31"/>
      <c r="E78" s="31"/>
      <c r="F78" s="31"/>
      <c r="G78" s="31"/>
      <c r="H78" s="31" t="str">
        <f>IF(入力!I46="","",入力!I46)</f>
        <v/>
      </c>
      <c r="I78" s="31" t="str">
        <f>IF(入力!G44="","",入力!G44)</f>
        <v/>
      </c>
      <c r="J78" s="31" t="str">
        <f>IF(入力!P44="","",入力!P44)</f>
        <v/>
      </c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2"/>
    </row>
    <row r="79" spans="1:41">
      <c r="A79" s="30">
        <f t="shared" si="0"/>
        <v>27</v>
      </c>
      <c r="B79" s="31" t="str">
        <f>IF(入力!B48="","",入力!B48)</f>
        <v/>
      </c>
      <c r="C79" s="31"/>
      <c r="D79" s="31"/>
      <c r="E79" s="31"/>
      <c r="F79" s="31"/>
      <c r="G79" s="31"/>
      <c r="H79" s="31" t="str">
        <f>IF(入力!I48="","",入力!I48)</f>
        <v/>
      </c>
      <c r="I79" s="31" t="str">
        <f>IF(入力!G46="","",入力!G46)</f>
        <v/>
      </c>
      <c r="J79" s="31" t="str">
        <f>IF(入力!P46="","",入力!P46)</f>
        <v/>
      </c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2"/>
    </row>
    <row r="80" spans="1:41">
      <c r="A80" s="30">
        <f t="shared" si="0"/>
        <v>28</v>
      </c>
      <c r="B80" s="31" t="str">
        <f>IF(入力!B50="","",入力!B50)</f>
        <v/>
      </c>
      <c r="C80" s="31"/>
      <c r="D80" s="31"/>
      <c r="E80" s="31"/>
      <c r="F80" s="31"/>
      <c r="G80" s="31"/>
      <c r="H80" s="31" t="str">
        <f>IF(入力!I50="","",入力!I50)</f>
        <v/>
      </c>
      <c r="I80" s="31" t="str">
        <f>IF(入力!G48="","",入力!G48)</f>
        <v/>
      </c>
      <c r="J80" s="31" t="str">
        <f>IF(入力!P48="","",入力!P48)</f>
        <v/>
      </c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2"/>
    </row>
    <row r="81" spans="1:41">
      <c r="A81" s="30">
        <f t="shared" si="0"/>
        <v>29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2"/>
    </row>
    <row r="82" spans="1:41">
      <c r="A82" s="30">
        <f t="shared" si="0"/>
        <v>30</v>
      </c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2"/>
    </row>
    <row r="83" spans="1:41">
      <c r="A83" s="30">
        <f t="shared" si="0"/>
        <v>31</v>
      </c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2"/>
    </row>
    <row r="84" spans="1:41">
      <c r="A84" s="30">
        <f t="shared" si="0"/>
        <v>32</v>
      </c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2"/>
    </row>
    <row r="85" spans="1:41">
      <c r="A85" s="30">
        <f t="shared" si="0"/>
        <v>33</v>
      </c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2"/>
    </row>
    <row r="86" spans="1:41">
      <c r="A86" s="30">
        <f t="shared" si="0"/>
        <v>34</v>
      </c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2"/>
    </row>
    <row r="87" spans="1:41">
      <c r="A87" s="30">
        <f t="shared" si="0"/>
        <v>35</v>
      </c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2"/>
    </row>
    <row r="88" spans="1:41">
      <c r="A88" s="30">
        <f t="shared" si="0"/>
        <v>36</v>
      </c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2"/>
    </row>
    <row r="89" spans="1:41">
      <c r="A89" s="30">
        <f t="shared" si="0"/>
        <v>37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2"/>
    </row>
    <row r="90" spans="1:41">
      <c r="A90" s="30">
        <f t="shared" si="0"/>
        <v>38</v>
      </c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2"/>
    </row>
    <row r="91" spans="1:41">
      <c r="A91" s="30">
        <f t="shared" si="0"/>
        <v>39</v>
      </c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2"/>
    </row>
    <row r="92" spans="1:41">
      <c r="A92" s="30">
        <f t="shared" si="0"/>
        <v>40</v>
      </c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2"/>
    </row>
    <row r="93" spans="1:41">
      <c r="A93" s="30">
        <f t="shared" si="0"/>
        <v>41</v>
      </c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2"/>
    </row>
    <row r="94" spans="1:41">
      <c r="A94" s="30">
        <f t="shared" si="0"/>
        <v>42</v>
      </c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2"/>
    </row>
    <row r="95" spans="1:41">
      <c r="A95" s="30">
        <f t="shared" si="0"/>
        <v>43</v>
      </c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2"/>
    </row>
    <row r="96" spans="1:41">
      <c r="A96" s="30">
        <f t="shared" si="0"/>
        <v>44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2"/>
    </row>
    <row r="97" spans="1:41">
      <c r="A97" s="30">
        <f t="shared" si="0"/>
        <v>45</v>
      </c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2"/>
    </row>
    <row r="98" spans="1:41">
      <c r="A98" s="30">
        <f t="shared" si="0"/>
        <v>46</v>
      </c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2"/>
    </row>
    <row r="99" spans="1:41">
      <c r="A99" s="30">
        <f t="shared" si="0"/>
        <v>47</v>
      </c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2"/>
    </row>
    <row r="100" spans="1:41">
      <c r="A100" s="30">
        <f t="shared" si="0"/>
        <v>48</v>
      </c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2"/>
    </row>
    <row r="101" spans="1:41">
      <c r="A101" s="30">
        <f t="shared" si="0"/>
        <v>49</v>
      </c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2"/>
    </row>
    <row r="102" spans="1:41">
      <c r="A102" s="30">
        <f t="shared" si="0"/>
        <v>50</v>
      </c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2"/>
    </row>
    <row r="103" spans="1:41">
      <c r="A103" s="30">
        <f t="shared" si="0"/>
        <v>51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2"/>
    </row>
    <row r="104" spans="1:41">
      <c r="A104" s="30">
        <f t="shared" si="0"/>
        <v>52</v>
      </c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2"/>
    </row>
    <row r="105" spans="1:41">
      <c r="A105" s="30">
        <f t="shared" si="0"/>
        <v>53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2"/>
    </row>
    <row r="106" spans="1:41">
      <c r="A106" s="30">
        <f t="shared" si="0"/>
        <v>54</v>
      </c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2"/>
    </row>
    <row r="107" spans="1:41">
      <c r="A107" s="30">
        <f t="shared" si="0"/>
        <v>55</v>
      </c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2"/>
    </row>
    <row r="108" spans="1:41">
      <c r="A108" s="30">
        <f t="shared" si="0"/>
        <v>56</v>
      </c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2"/>
    </row>
    <row r="109" spans="1:41">
      <c r="A109" s="30">
        <f t="shared" si="0"/>
        <v>57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2"/>
    </row>
    <row r="110" spans="1:41">
      <c r="A110" s="30">
        <f t="shared" si="0"/>
        <v>58</v>
      </c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2"/>
    </row>
    <row r="111" spans="1:41">
      <c r="A111" s="30">
        <f t="shared" si="0"/>
        <v>59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2"/>
    </row>
    <row r="112" spans="1:41">
      <c r="A112" s="30">
        <f t="shared" si="0"/>
        <v>60</v>
      </c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2"/>
    </row>
    <row r="113" spans="1:41">
      <c r="A113" s="30">
        <f t="shared" si="0"/>
        <v>61</v>
      </c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2"/>
    </row>
    <row r="114" spans="1:41">
      <c r="A114" s="30">
        <f t="shared" si="0"/>
        <v>62</v>
      </c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2"/>
    </row>
    <row r="115" spans="1:41">
      <c r="A115" s="30">
        <f t="shared" si="0"/>
        <v>63</v>
      </c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2"/>
    </row>
    <row r="116" spans="1:41">
      <c r="A116" s="30">
        <f t="shared" si="0"/>
        <v>64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2"/>
    </row>
    <row r="117" spans="1:41">
      <c r="A117" s="30">
        <f t="shared" si="0"/>
        <v>65</v>
      </c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2"/>
    </row>
    <row r="118" spans="1:41">
      <c r="A118" s="30">
        <f t="shared" ref="A118:A181" si="1">A117+1</f>
        <v>66</v>
      </c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2"/>
    </row>
    <row r="119" spans="1:41">
      <c r="A119" s="30">
        <f t="shared" si="1"/>
        <v>67</v>
      </c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2"/>
    </row>
    <row r="120" spans="1:41">
      <c r="A120" s="30">
        <f t="shared" si="1"/>
        <v>68</v>
      </c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2"/>
    </row>
    <row r="121" spans="1:41">
      <c r="A121" s="30">
        <f t="shared" si="1"/>
        <v>69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2"/>
    </row>
    <row r="122" spans="1:41">
      <c r="A122" s="30">
        <f t="shared" si="1"/>
        <v>70</v>
      </c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2"/>
    </row>
    <row r="123" spans="1:41">
      <c r="A123" s="30">
        <f t="shared" si="1"/>
        <v>71</v>
      </c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2"/>
    </row>
    <row r="124" spans="1:41">
      <c r="A124" s="30">
        <f t="shared" si="1"/>
        <v>72</v>
      </c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2"/>
    </row>
    <row r="125" spans="1:41">
      <c r="A125" s="30">
        <f t="shared" si="1"/>
        <v>73</v>
      </c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2"/>
    </row>
    <row r="126" spans="1:41">
      <c r="A126" s="30">
        <f t="shared" si="1"/>
        <v>74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2"/>
    </row>
    <row r="127" spans="1:41">
      <c r="A127" s="30">
        <f t="shared" si="1"/>
        <v>75</v>
      </c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2"/>
    </row>
    <row r="128" spans="1:41">
      <c r="A128" s="30">
        <f t="shared" si="1"/>
        <v>76</v>
      </c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2"/>
    </row>
    <row r="129" spans="1:41">
      <c r="A129" s="30">
        <f t="shared" si="1"/>
        <v>77</v>
      </c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2"/>
    </row>
    <row r="130" spans="1:41">
      <c r="A130" s="30">
        <f t="shared" si="1"/>
        <v>78</v>
      </c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2"/>
    </row>
    <row r="131" spans="1:41">
      <c r="A131" s="30">
        <f t="shared" si="1"/>
        <v>79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2"/>
    </row>
    <row r="132" spans="1:41">
      <c r="A132" s="30">
        <f t="shared" si="1"/>
        <v>80</v>
      </c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2"/>
    </row>
    <row r="133" spans="1:41">
      <c r="A133" s="30">
        <f t="shared" si="1"/>
        <v>81</v>
      </c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2"/>
    </row>
    <row r="134" spans="1:41">
      <c r="A134" s="30">
        <f t="shared" si="1"/>
        <v>82</v>
      </c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2"/>
    </row>
    <row r="135" spans="1:41">
      <c r="A135" s="30">
        <f t="shared" si="1"/>
        <v>83</v>
      </c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2"/>
    </row>
    <row r="136" spans="1:41">
      <c r="A136" s="30">
        <f t="shared" si="1"/>
        <v>84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2"/>
    </row>
    <row r="137" spans="1:41">
      <c r="A137" s="30">
        <f t="shared" si="1"/>
        <v>85</v>
      </c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2"/>
    </row>
    <row r="138" spans="1:41">
      <c r="A138" s="30">
        <f t="shared" si="1"/>
        <v>86</v>
      </c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2"/>
    </row>
    <row r="139" spans="1:41">
      <c r="A139" s="30">
        <f t="shared" si="1"/>
        <v>87</v>
      </c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2"/>
    </row>
    <row r="140" spans="1:41">
      <c r="A140" s="30">
        <f t="shared" si="1"/>
        <v>88</v>
      </c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2"/>
    </row>
    <row r="141" spans="1:41">
      <c r="A141" s="30">
        <f t="shared" si="1"/>
        <v>89</v>
      </c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2"/>
    </row>
    <row r="142" spans="1:41">
      <c r="A142" s="30">
        <f t="shared" si="1"/>
        <v>90</v>
      </c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2"/>
    </row>
    <row r="143" spans="1:41">
      <c r="A143" s="30">
        <f t="shared" si="1"/>
        <v>91</v>
      </c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2"/>
    </row>
    <row r="144" spans="1:41">
      <c r="A144" s="30">
        <f t="shared" si="1"/>
        <v>92</v>
      </c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2"/>
    </row>
    <row r="145" spans="1:41">
      <c r="A145" s="30">
        <f t="shared" si="1"/>
        <v>93</v>
      </c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2"/>
    </row>
    <row r="146" spans="1:41">
      <c r="A146" s="30">
        <f t="shared" si="1"/>
        <v>94</v>
      </c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2"/>
    </row>
    <row r="147" spans="1:41">
      <c r="A147" s="30">
        <f t="shared" si="1"/>
        <v>95</v>
      </c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2"/>
    </row>
    <row r="148" spans="1:41">
      <c r="A148" s="30">
        <f t="shared" si="1"/>
        <v>96</v>
      </c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2"/>
    </row>
    <row r="149" spans="1:41">
      <c r="A149" s="30">
        <f t="shared" si="1"/>
        <v>97</v>
      </c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2"/>
    </row>
    <row r="150" spans="1:41">
      <c r="A150" s="30">
        <f t="shared" si="1"/>
        <v>98</v>
      </c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2"/>
    </row>
    <row r="151" spans="1:41">
      <c r="A151" s="30">
        <f t="shared" si="1"/>
        <v>99</v>
      </c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2"/>
    </row>
    <row r="152" spans="1:41">
      <c r="A152" s="30">
        <f t="shared" si="1"/>
        <v>100</v>
      </c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2"/>
    </row>
    <row r="153" spans="1:41">
      <c r="A153" s="30">
        <f t="shared" si="1"/>
        <v>101</v>
      </c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2"/>
    </row>
    <row r="154" spans="1:41">
      <c r="A154" s="30">
        <f t="shared" si="1"/>
        <v>102</v>
      </c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2"/>
    </row>
    <row r="155" spans="1:41">
      <c r="A155" s="30">
        <f t="shared" si="1"/>
        <v>103</v>
      </c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2"/>
    </row>
    <row r="156" spans="1:41">
      <c r="A156" s="30">
        <f t="shared" si="1"/>
        <v>104</v>
      </c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2"/>
    </row>
    <row r="157" spans="1:41">
      <c r="A157" s="30">
        <f t="shared" si="1"/>
        <v>105</v>
      </c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2"/>
    </row>
    <row r="158" spans="1:41">
      <c r="A158" s="30">
        <f t="shared" si="1"/>
        <v>106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2"/>
    </row>
    <row r="159" spans="1:41">
      <c r="A159" s="30">
        <f t="shared" si="1"/>
        <v>107</v>
      </c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2"/>
    </row>
    <row r="160" spans="1:41">
      <c r="A160" s="30">
        <f t="shared" si="1"/>
        <v>108</v>
      </c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2"/>
    </row>
    <row r="161" spans="1:41">
      <c r="A161" s="30">
        <f t="shared" si="1"/>
        <v>109</v>
      </c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2"/>
    </row>
    <row r="162" spans="1:41">
      <c r="A162" s="30">
        <f t="shared" si="1"/>
        <v>110</v>
      </c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2"/>
    </row>
    <row r="163" spans="1:41">
      <c r="A163" s="30">
        <f t="shared" si="1"/>
        <v>111</v>
      </c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2"/>
    </row>
    <row r="164" spans="1:41">
      <c r="A164" s="30">
        <f t="shared" si="1"/>
        <v>112</v>
      </c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2"/>
    </row>
    <row r="165" spans="1:41">
      <c r="A165" s="30">
        <f t="shared" si="1"/>
        <v>113</v>
      </c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2"/>
    </row>
    <row r="166" spans="1:41">
      <c r="A166" s="30">
        <f t="shared" si="1"/>
        <v>114</v>
      </c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2"/>
    </row>
    <row r="167" spans="1:41">
      <c r="A167" s="30">
        <f t="shared" si="1"/>
        <v>115</v>
      </c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2"/>
    </row>
    <row r="168" spans="1:41">
      <c r="A168" s="30">
        <f t="shared" si="1"/>
        <v>116</v>
      </c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2"/>
    </row>
    <row r="169" spans="1:41">
      <c r="A169" s="30">
        <f t="shared" si="1"/>
        <v>117</v>
      </c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2"/>
    </row>
    <row r="170" spans="1:41">
      <c r="A170" s="30">
        <f t="shared" si="1"/>
        <v>118</v>
      </c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2"/>
    </row>
    <row r="171" spans="1:41">
      <c r="A171" s="30">
        <f t="shared" si="1"/>
        <v>119</v>
      </c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2"/>
    </row>
    <row r="172" spans="1:41">
      <c r="A172" s="30">
        <f t="shared" si="1"/>
        <v>120</v>
      </c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2"/>
    </row>
    <row r="173" spans="1:41">
      <c r="A173" s="30">
        <f t="shared" si="1"/>
        <v>121</v>
      </c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2"/>
    </row>
    <row r="174" spans="1:41">
      <c r="A174" s="30">
        <f t="shared" si="1"/>
        <v>122</v>
      </c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2"/>
    </row>
    <row r="175" spans="1:41">
      <c r="A175" s="30">
        <f t="shared" si="1"/>
        <v>123</v>
      </c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2"/>
    </row>
    <row r="176" spans="1:41">
      <c r="A176" s="30">
        <f t="shared" si="1"/>
        <v>124</v>
      </c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2"/>
    </row>
    <row r="177" spans="1:41">
      <c r="A177" s="30">
        <f t="shared" si="1"/>
        <v>125</v>
      </c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2"/>
    </row>
    <row r="178" spans="1:41">
      <c r="A178" s="30">
        <f t="shared" si="1"/>
        <v>126</v>
      </c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2"/>
    </row>
    <row r="179" spans="1:41">
      <c r="A179" s="30">
        <f t="shared" si="1"/>
        <v>127</v>
      </c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2"/>
    </row>
    <row r="180" spans="1:41">
      <c r="A180" s="30">
        <f t="shared" si="1"/>
        <v>128</v>
      </c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2"/>
    </row>
    <row r="181" spans="1:41">
      <c r="A181" s="30">
        <f t="shared" si="1"/>
        <v>129</v>
      </c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2"/>
    </row>
    <row r="182" spans="1:41">
      <c r="A182" s="30">
        <f t="shared" ref="A182:A245" si="2">A181+1</f>
        <v>130</v>
      </c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2"/>
    </row>
    <row r="183" spans="1:41">
      <c r="A183" s="30">
        <f t="shared" si="2"/>
        <v>131</v>
      </c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2"/>
    </row>
    <row r="184" spans="1:41">
      <c r="A184" s="30">
        <f t="shared" si="2"/>
        <v>132</v>
      </c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2"/>
    </row>
    <row r="185" spans="1:41">
      <c r="A185" s="30">
        <f t="shared" si="2"/>
        <v>133</v>
      </c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2"/>
    </row>
    <row r="186" spans="1:41">
      <c r="A186" s="30">
        <f t="shared" si="2"/>
        <v>134</v>
      </c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2"/>
    </row>
    <row r="187" spans="1:41">
      <c r="A187" s="30">
        <f t="shared" si="2"/>
        <v>135</v>
      </c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2"/>
    </row>
    <row r="188" spans="1:41">
      <c r="A188" s="30">
        <f t="shared" si="2"/>
        <v>136</v>
      </c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2"/>
    </row>
    <row r="189" spans="1:41">
      <c r="A189" s="30">
        <f t="shared" si="2"/>
        <v>137</v>
      </c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2"/>
    </row>
    <row r="190" spans="1:41">
      <c r="A190" s="30">
        <f t="shared" si="2"/>
        <v>138</v>
      </c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2"/>
    </row>
    <row r="191" spans="1:41">
      <c r="A191" s="30">
        <f t="shared" si="2"/>
        <v>139</v>
      </c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2"/>
    </row>
    <row r="192" spans="1:41">
      <c r="A192" s="30">
        <f t="shared" si="2"/>
        <v>140</v>
      </c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2"/>
    </row>
    <row r="193" spans="1:41">
      <c r="A193" s="30">
        <f t="shared" si="2"/>
        <v>141</v>
      </c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2"/>
    </row>
    <row r="194" spans="1:41">
      <c r="A194" s="30">
        <f t="shared" si="2"/>
        <v>142</v>
      </c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2"/>
    </row>
    <row r="195" spans="1:41">
      <c r="A195" s="30">
        <f t="shared" si="2"/>
        <v>143</v>
      </c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2"/>
    </row>
    <row r="196" spans="1:41">
      <c r="A196" s="30">
        <f t="shared" si="2"/>
        <v>144</v>
      </c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2"/>
    </row>
    <row r="197" spans="1:41">
      <c r="A197" s="30">
        <f t="shared" si="2"/>
        <v>145</v>
      </c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2"/>
    </row>
    <row r="198" spans="1:41">
      <c r="A198" s="30">
        <f t="shared" si="2"/>
        <v>146</v>
      </c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2"/>
    </row>
    <row r="199" spans="1:41">
      <c r="A199" s="30">
        <f t="shared" si="2"/>
        <v>147</v>
      </c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2"/>
    </row>
    <row r="200" spans="1:41">
      <c r="A200" s="30">
        <f t="shared" si="2"/>
        <v>148</v>
      </c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2"/>
    </row>
    <row r="201" spans="1:41">
      <c r="A201" s="30">
        <f t="shared" si="2"/>
        <v>149</v>
      </c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2"/>
    </row>
    <row r="202" spans="1:41">
      <c r="A202" s="30">
        <f t="shared" si="2"/>
        <v>150</v>
      </c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2"/>
    </row>
    <row r="203" spans="1:41">
      <c r="A203" s="30">
        <f t="shared" si="2"/>
        <v>151</v>
      </c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2"/>
    </row>
    <row r="204" spans="1:41">
      <c r="A204" s="30">
        <f t="shared" si="2"/>
        <v>152</v>
      </c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2"/>
    </row>
    <row r="205" spans="1:41">
      <c r="A205" s="30">
        <f t="shared" si="2"/>
        <v>153</v>
      </c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2"/>
    </row>
    <row r="206" spans="1:41">
      <c r="A206" s="30">
        <f t="shared" si="2"/>
        <v>154</v>
      </c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2"/>
    </row>
    <row r="207" spans="1:41">
      <c r="A207" s="30">
        <f t="shared" si="2"/>
        <v>155</v>
      </c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2"/>
    </row>
    <row r="208" spans="1:41">
      <c r="A208" s="30">
        <f t="shared" si="2"/>
        <v>156</v>
      </c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2"/>
    </row>
    <row r="209" spans="1:41">
      <c r="A209" s="30">
        <f t="shared" si="2"/>
        <v>157</v>
      </c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2"/>
    </row>
    <row r="210" spans="1:41">
      <c r="A210" s="30">
        <f t="shared" si="2"/>
        <v>158</v>
      </c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2"/>
    </row>
    <row r="211" spans="1:41">
      <c r="A211" s="30">
        <f t="shared" si="2"/>
        <v>159</v>
      </c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2"/>
    </row>
    <row r="212" spans="1:41">
      <c r="A212" s="30">
        <f t="shared" si="2"/>
        <v>160</v>
      </c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2"/>
    </row>
    <row r="213" spans="1:41">
      <c r="A213" s="30">
        <f t="shared" si="2"/>
        <v>161</v>
      </c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2"/>
    </row>
    <row r="214" spans="1:41">
      <c r="A214" s="30">
        <f t="shared" si="2"/>
        <v>162</v>
      </c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2"/>
    </row>
    <row r="215" spans="1:41">
      <c r="A215" s="30">
        <f t="shared" si="2"/>
        <v>163</v>
      </c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2"/>
    </row>
    <row r="216" spans="1:41">
      <c r="A216" s="30">
        <f t="shared" si="2"/>
        <v>164</v>
      </c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2"/>
    </row>
    <row r="217" spans="1:41">
      <c r="A217" s="30">
        <f t="shared" si="2"/>
        <v>165</v>
      </c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2"/>
    </row>
    <row r="218" spans="1:41">
      <c r="A218" s="30">
        <f t="shared" si="2"/>
        <v>166</v>
      </c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2"/>
    </row>
    <row r="219" spans="1:41">
      <c r="A219" s="30">
        <f t="shared" si="2"/>
        <v>167</v>
      </c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2"/>
    </row>
    <row r="220" spans="1:41">
      <c r="A220" s="30">
        <f t="shared" si="2"/>
        <v>168</v>
      </c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2"/>
    </row>
    <row r="221" spans="1:41">
      <c r="A221" s="30">
        <f t="shared" si="2"/>
        <v>169</v>
      </c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2"/>
    </row>
    <row r="222" spans="1:41">
      <c r="A222" s="30">
        <f t="shared" si="2"/>
        <v>170</v>
      </c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2"/>
    </row>
    <row r="223" spans="1:41">
      <c r="A223" s="30">
        <f t="shared" si="2"/>
        <v>171</v>
      </c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2"/>
    </row>
    <row r="224" spans="1:41">
      <c r="A224" s="30">
        <f t="shared" si="2"/>
        <v>172</v>
      </c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2"/>
    </row>
    <row r="225" spans="1:41">
      <c r="A225" s="30">
        <f t="shared" si="2"/>
        <v>173</v>
      </c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2"/>
    </row>
    <row r="226" spans="1:41">
      <c r="A226" s="30">
        <f t="shared" si="2"/>
        <v>174</v>
      </c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2"/>
    </row>
    <row r="227" spans="1:41">
      <c r="A227" s="30">
        <f t="shared" si="2"/>
        <v>175</v>
      </c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2"/>
    </row>
    <row r="228" spans="1:41">
      <c r="A228" s="30">
        <f t="shared" si="2"/>
        <v>176</v>
      </c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2"/>
    </row>
    <row r="229" spans="1:41">
      <c r="A229" s="30">
        <f t="shared" si="2"/>
        <v>177</v>
      </c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2"/>
    </row>
    <row r="230" spans="1:41">
      <c r="A230" s="30">
        <f t="shared" si="2"/>
        <v>178</v>
      </c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2"/>
    </row>
    <row r="231" spans="1:41">
      <c r="A231" s="30">
        <f t="shared" si="2"/>
        <v>179</v>
      </c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2"/>
    </row>
    <row r="232" spans="1:41">
      <c r="A232" s="30">
        <f t="shared" si="2"/>
        <v>180</v>
      </c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2"/>
    </row>
    <row r="233" spans="1:41">
      <c r="A233" s="30">
        <f t="shared" si="2"/>
        <v>181</v>
      </c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2"/>
    </row>
    <row r="234" spans="1:41">
      <c r="A234" s="30">
        <f t="shared" si="2"/>
        <v>182</v>
      </c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2"/>
    </row>
    <row r="235" spans="1:41">
      <c r="A235" s="30">
        <f t="shared" si="2"/>
        <v>183</v>
      </c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2"/>
    </row>
    <row r="236" spans="1:41">
      <c r="A236" s="30">
        <f t="shared" si="2"/>
        <v>184</v>
      </c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2"/>
    </row>
    <row r="237" spans="1:41">
      <c r="A237" s="30">
        <f t="shared" si="2"/>
        <v>185</v>
      </c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2"/>
    </row>
    <row r="238" spans="1:41">
      <c r="A238" s="30">
        <f t="shared" si="2"/>
        <v>186</v>
      </c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2"/>
    </row>
    <row r="239" spans="1:41">
      <c r="A239" s="30">
        <f t="shared" si="2"/>
        <v>187</v>
      </c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2"/>
    </row>
    <row r="240" spans="1:41">
      <c r="A240" s="30">
        <f t="shared" si="2"/>
        <v>188</v>
      </c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2"/>
    </row>
    <row r="241" spans="1:41">
      <c r="A241" s="30">
        <f t="shared" si="2"/>
        <v>189</v>
      </c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2"/>
    </row>
    <row r="242" spans="1:41">
      <c r="A242" s="30">
        <f t="shared" si="2"/>
        <v>190</v>
      </c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2"/>
    </row>
    <row r="243" spans="1:41">
      <c r="A243" s="30">
        <f t="shared" si="2"/>
        <v>191</v>
      </c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2"/>
    </row>
    <row r="244" spans="1:41">
      <c r="A244" s="30">
        <f t="shared" si="2"/>
        <v>192</v>
      </c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2"/>
    </row>
    <row r="245" spans="1:41">
      <c r="A245" s="30">
        <f t="shared" si="2"/>
        <v>193</v>
      </c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2"/>
    </row>
    <row r="246" spans="1:41">
      <c r="A246" s="30">
        <f t="shared" ref="A246:A309" si="3">A245+1</f>
        <v>194</v>
      </c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2"/>
    </row>
    <row r="247" spans="1:41">
      <c r="A247" s="30">
        <f t="shared" si="3"/>
        <v>195</v>
      </c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2"/>
    </row>
    <row r="248" spans="1:41">
      <c r="A248" s="30">
        <f t="shared" si="3"/>
        <v>196</v>
      </c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2"/>
    </row>
    <row r="249" spans="1:41">
      <c r="A249" s="30">
        <f t="shared" si="3"/>
        <v>197</v>
      </c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2"/>
    </row>
    <row r="250" spans="1:41">
      <c r="A250" s="30">
        <f t="shared" si="3"/>
        <v>198</v>
      </c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2"/>
    </row>
    <row r="251" spans="1:41">
      <c r="A251" s="30">
        <f t="shared" si="3"/>
        <v>199</v>
      </c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2"/>
    </row>
    <row r="252" spans="1:41">
      <c r="A252" s="30">
        <f t="shared" si="3"/>
        <v>200</v>
      </c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2"/>
    </row>
    <row r="253" spans="1:41">
      <c r="A253" s="30">
        <f t="shared" si="3"/>
        <v>201</v>
      </c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2"/>
    </row>
    <row r="254" spans="1:41">
      <c r="A254" s="30">
        <f t="shared" si="3"/>
        <v>202</v>
      </c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2"/>
    </row>
    <row r="255" spans="1:41">
      <c r="A255" s="30">
        <f t="shared" si="3"/>
        <v>203</v>
      </c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2"/>
    </row>
    <row r="256" spans="1:41">
      <c r="A256" s="30">
        <f t="shared" si="3"/>
        <v>204</v>
      </c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2"/>
    </row>
    <row r="257" spans="1:41">
      <c r="A257" s="30">
        <f t="shared" si="3"/>
        <v>205</v>
      </c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2"/>
    </row>
    <row r="258" spans="1:41">
      <c r="A258" s="30">
        <f t="shared" si="3"/>
        <v>206</v>
      </c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2"/>
    </row>
    <row r="259" spans="1:41">
      <c r="A259" s="30">
        <f t="shared" si="3"/>
        <v>207</v>
      </c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2"/>
    </row>
    <row r="260" spans="1:41">
      <c r="A260" s="30">
        <f t="shared" si="3"/>
        <v>208</v>
      </c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2"/>
    </row>
    <row r="261" spans="1:41">
      <c r="A261" s="30">
        <f t="shared" si="3"/>
        <v>209</v>
      </c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2"/>
    </row>
    <row r="262" spans="1:41">
      <c r="A262" s="30">
        <f t="shared" si="3"/>
        <v>210</v>
      </c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2"/>
    </row>
    <row r="263" spans="1:41">
      <c r="A263" s="30">
        <f t="shared" si="3"/>
        <v>211</v>
      </c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2"/>
    </row>
    <row r="264" spans="1:41">
      <c r="A264" s="30">
        <f t="shared" si="3"/>
        <v>212</v>
      </c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2"/>
    </row>
    <row r="265" spans="1:41">
      <c r="A265" s="30">
        <f t="shared" si="3"/>
        <v>213</v>
      </c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2"/>
    </row>
    <row r="266" spans="1:41">
      <c r="A266" s="30">
        <f t="shared" si="3"/>
        <v>214</v>
      </c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2"/>
    </row>
    <row r="267" spans="1:41">
      <c r="A267" s="30">
        <f t="shared" si="3"/>
        <v>215</v>
      </c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2"/>
    </row>
    <row r="268" spans="1:41">
      <c r="A268" s="30">
        <f t="shared" si="3"/>
        <v>216</v>
      </c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2"/>
    </row>
    <row r="269" spans="1:41">
      <c r="A269" s="30">
        <f t="shared" si="3"/>
        <v>217</v>
      </c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2"/>
    </row>
    <row r="270" spans="1:41">
      <c r="A270" s="30">
        <f t="shared" si="3"/>
        <v>218</v>
      </c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2"/>
    </row>
    <row r="271" spans="1:41">
      <c r="A271" s="30">
        <f t="shared" si="3"/>
        <v>219</v>
      </c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2"/>
    </row>
    <row r="272" spans="1:41">
      <c r="A272" s="30">
        <f t="shared" si="3"/>
        <v>220</v>
      </c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2"/>
    </row>
    <row r="273" spans="1:41">
      <c r="A273" s="30">
        <f t="shared" si="3"/>
        <v>221</v>
      </c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2"/>
    </row>
    <row r="274" spans="1:41">
      <c r="A274" s="30">
        <f t="shared" si="3"/>
        <v>222</v>
      </c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2"/>
    </row>
    <row r="275" spans="1:41">
      <c r="A275" s="30">
        <f t="shared" si="3"/>
        <v>223</v>
      </c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2"/>
    </row>
    <row r="276" spans="1:41">
      <c r="A276" s="30">
        <f t="shared" si="3"/>
        <v>224</v>
      </c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2"/>
    </row>
    <row r="277" spans="1:41">
      <c r="A277" s="30">
        <f t="shared" si="3"/>
        <v>225</v>
      </c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2"/>
    </row>
    <row r="278" spans="1:41">
      <c r="A278" s="30">
        <f t="shared" si="3"/>
        <v>226</v>
      </c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2"/>
    </row>
    <row r="279" spans="1:41">
      <c r="A279" s="30">
        <f t="shared" si="3"/>
        <v>227</v>
      </c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2"/>
    </row>
    <row r="280" spans="1:41">
      <c r="A280" s="30">
        <f t="shared" si="3"/>
        <v>228</v>
      </c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2"/>
    </row>
    <row r="281" spans="1:41">
      <c r="A281" s="30">
        <f t="shared" si="3"/>
        <v>229</v>
      </c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2"/>
    </row>
    <row r="282" spans="1:41">
      <c r="A282" s="30">
        <f t="shared" si="3"/>
        <v>230</v>
      </c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2"/>
    </row>
    <row r="283" spans="1:41">
      <c r="A283" s="30">
        <f t="shared" si="3"/>
        <v>231</v>
      </c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2"/>
    </row>
    <row r="284" spans="1:41">
      <c r="A284" s="30">
        <f t="shared" si="3"/>
        <v>232</v>
      </c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2"/>
    </row>
    <row r="285" spans="1:41">
      <c r="A285" s="30">
        <f t="shared" si="3"/>
        <v>233</v>
      </c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2"/>
    </row>
    <row r="286" spans="1:41">
      <c r="A286" s="30">
        <f t="shared" si="3"/>
        <v>234</v>
      </c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2"/>
    </row>
    <row r="287" spans="1:41">
      <c r="A287" s="30">
        <f t="shared" si="3"/>
        <v>235</v>
      </c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2"/>
    </row>
    <row r="288" spans="1:41">
      <c r="A288" s="30">
        <f t="shared" si="3"/>
        <v>236</v>
      </c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2"/>
    </row>
    <row r="289" spans="1:41">
      <c r="A289" s="30">
        <f t="shared" si="3"/>
        <v>237</v>
      </c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2"/>
    </row>
    <row r="290" spans="1:41">
      <c r="A290" s="30">
        <f t="shared" si="3"/>
        <v>238</v>
      </c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2"/>
    </row>
    <row r="291" spans="1:41">
      <c r="A291" s="30">
        <f t="shared" si="3"/>
        <v>239</v>
      </c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2"/>
    </row>
    <row r="292" spans="1:41">
      <c r="A292" s="30">
        <f t="shared" si="3"/>
        <v>240</v>
      </c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2"/>
    </row>
    <row r="293" spans="1:41">
      <c r="A293" s="30">
        <f t="shared" si="3"/>
        <v>241</v>
      </c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2"/>
    </row>
    <row r="294" spans="1:41">
      <c r="A294" s="30">
        <f t="shared" si="3"/>
        <v>242</v>
      </c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2"/>
    </row>
    <row r="295" spans="1:41">
      <c r="A295" s="30">
        <f t="shared" si="3"/>
        <v>243</v>
      </c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2"/>
    </row>
    <row r="296" spans="1:41">
      <c r="A296" s="30">
        <f t="shared" si="3"/>
        <v>244</v>
      </c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2"/>
    </row>
    <row r="297" spans="1:41">
      <c r="A297" s="30">
        <f t="shared" si="3"/>
        <v>245</v>
      </c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2"/>
    </row>
    <row r="298" spans="1:41">
      <c r="A298" s="30">
        <f t="shared" si="3"/>
        <v>246</v>
      </c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2"/>
    </row>
    <row r="299" spans="1:41">
      <c r="A299" s="30">
        <f t="shared" si="3"/>
        <v>247</v>
      </c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2"/>
    </row>
    <row r="300" spans="1:41">
      <c r="A300" s="30">
        <f t="shared" si="3"/>
        <v>248</v>
      </c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2"/>
    </row>
    <row r="301" spans="1:41">
      <c r="A301" s="30">
        <f t="shared" si="3"/>
        <v>249</v>
      </c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2"/>
    </row>
    <row r="302" spans="1:41">
      <c r="A302" s="30">
        <f t="shared" si="3"/>
        <v>250</v>
      </c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2"/>
    </row>
    <row r="303" spans="1:41">
      <c r="A303" s="30">
        <f t="shared" si="3"/>
        <v>251</v>
      </c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2"/>
    </row>
    <row r="304" spans="1:41">
      <c r="A304" s="30">
        <f t="shared" si="3"/>
        <v>252</v>
      </c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2"/>
    </row>
    <row r="305" spans="1:41">
      <c r="A305" s="30">
        <f t="shared" si="3"/>
        <v>253</v>
      </c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2"/>
    </row>
    <row r="306" spans="1:41">
      <c r="A306" s="30">
        <f t="shared" si="3"/>
        <v>254</v>
      </c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2"/>
    </row>
    <row r="307" spans="1:41">
      <c r="A307" s="30">
        <f t="shared" si="3"/>
        <v>255</v>
      </c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2"/>
    </row>
    <row r="308" spans="1:41">
      <c r="A308" s="30">
        <f t="shared" si="3"/>
        <v>256</v>
      </c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2"/>
    </row>
    <row r="309" spans="1:41">
      <c r="A309" s="30">
        <f t="shared" si="3"/>
        <v>257</v>
      </c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2"/>
    </row>
    <row r="310" spans="1:41">
      <c r="A310" s="30">
        <f t="shared" ref="A310:A352" si="4">A309+1</f>
        <v>258</v>
      </c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2"/>
    </row>
    <row r="311" spans="1:41">
      <c r="A311" s="30">
        <f t="shared" si="4"/>
        <v>259</v>
      </c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2"/>
    </row>
    <row r="312" spans="1:41">
      <c r="A312" s="30">
        <f t="shared" si="4"/>
        <v>260</v>
      </c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2"/>
    </row>
    <row r="313" spans="1:41">
      <c r="A313" s="30">
        <f t="shared" si="4"/>
        <v>261</v>
      </c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2"/>
    </row>
    <row r="314" spans="1:41">
      <c r="A314" s="30">
        <f t="shared" si="4"/>
        <v>262</v>
      </c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2"/>
    </row>
    <row r="315" spans="1:41">
      <c r="A315" s="30">
        <f t="shared" si="4"/>
        <v>263</v>
      </c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2"/>
    </row>
    <row r="316" spans="1:41">
      <c r="A316" s="30">
        <f t="shared" si="4"/>
        <v>264</v>
      </c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2"/>
    </row>
    <row r="317" spans="1:41">
      <c r="A317" s="30">
        <f t="shared" si="4"/>
        <v>265</v>
      </c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2"/>
    </row>
    <row r="318" spans="1:41">
      <c r="A318" s="30">
        <f t="shared" si="4"/>
        <v>266</v>
      </c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2"/>
    </row>
    <row r="319" spans="1:41">
      <c r="A319" s="30">
        <f t="shared" si="4"/>
        <v>267</v>
      </c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2"/>
    </row>
    <row r="320" spans="1:41">
      <c r="A320" s="30">
        <f t="shared" si="4"/>
        <v>268</v>
      </c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2"/>
    </row>
    <row r="321" spans="1:41">
      <c r="A321" s="30">
        <f t="shared" si="4"/>
        <v>269</v>
      </c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2"/>
    </row>
    <row r="322" spans="1:41">
      <c r="A322" s="30">
        <f t="shared" si="4"/>
        <v>270</v>
      </c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2"/>
    </row>
    <row r="323" spans="1:41">
      <c r="A323" s="30">
        <f t="shared" si="4"/>
        <v>271</v>
      </c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2"/>
    </row>
    <row r="324" spans="1:41">
      <c r="A324" s="30">
        <f t="shared" si="4"/>
        <v>272</v>
      </c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2"/>
    </row>
    <row r="325" spans="1:41">
      <c r="A325" s="30">
        <f t="shared" si="4"/>
        <v>273</v>
      </c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2"/>
    </row>
    <row r="326" spans="1:41">
      <c r="A326" s="30">
        <f t="shared" si="4"/>
        <v>274</v>
      </c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2"/>
    </row>
    <row r="327" spans="1:41">
      <c r="A327" s="30">
        <f t="shared" si="4"/>
        <v>275</v>
      </c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2"/>
    </row>
    <row r="328" spans="1:41">
      <c r="A328" s="30">
        <f t="shared" si="4"/>
        <v>276</v>
      </c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2"/>
    </row>
    <row r="329" spans="1:41">
      <c r="A329" s="30">
        <f t="shared" si="4"/>
        <v>277</v>
      </c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2"/>
    </row>
    <row r="330" spans="1:41">
      <c r="A330" s="30">
        <f t="shared" si="4"/>
        <v>278</v>
      </c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2"/>
    </row>
    <row r="331" spans="1:41">
      <c r="A331" s="30">
        <f t="shared" si="4"/>
        <v>279</v>
      </c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2"/>
    </row>
    <row r="332" spans="1:41">
      <c r="A332" s="30">
        <f t="shared" si="4"/>
        <v>280</v>
      </c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2"/>
    </row>
    <row r="333" spans="1:41">
      <c r="A333" s="30">
        <f t="shared" si="4"/>
        <v>281</v>
      </c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2"/>
    </row>
    <row r="334" spans="1:41">
      <c r="A334" s="30">
        <f t="shared" si="4"/>
        <v>282</v>
      </c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2"/>
    </row>
    <row r="335" spans="1:41">
      <c r="A335" s="30">
        <f t="shared" si="4"/>
        <v>283</v>
      </c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2"/>
    </row>
    <row r="336" spans="1:41">
      <c r="A336" s="30">
        <f t="shared" si="4"/>
        <v>284</v>
      </c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2"/>
    </row>
    <row r="337" spans="1:41">
      <c r="A337" s="30">
        <f t="shared" si="4"/>
        <v>285</v>
      </c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2"/>
    </row>
    <row r="338" spans="1:41">
      <c r="A338" s="30">
        <f t="shared" si="4"/>
        <v>286</v>
      </c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2"/>
    </row>
    <row r="339" spans="1:41">
      <c r="A339" s="30">
        <f t="shared" si="4"/>
        <v>287</v>
      </c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2"/>
    </row>
    <row r="340" spans="1:41">
      <c r="A340" s="30">
        <f t="shared" si="4"/>
        <v>288</v>
      </c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2"/>
    </row>
    <row r="341" spans="1:41">
      <c r="A341" s="30">
        <f t="shared" si="4"/>
        <v>289</v>
      </c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2"/>
    </row>
    <row r="342" spans="1:41">
      <c r="A342" s="30">
        <f t="shared" si="4"/>
        <v>290</v>
      </c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2"/>
    </row>
    <row r="343" spans="1:41">
      <c r="A343" s="30">
        <f t="shared" si="4"/>
        <v>291</v>
      </c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2"/>
    </row>
    <row r="344" spans="1:41">
      <c r="A344" s="30">
        <f t="shared" si="4"/>
        <v>292</v>
      </c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2"/>
    </row>
    <row r="345" spans="1:41">
      <c r="A345" s="30">
        <f t="shared" si="4"/>
        <v>293</v>
      </c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2"/>
    </row>
    <row r="346" spans="1:41">
      <c r="A346" s="30">
        <f t="shared" si="4"/>
        <v>294</v>
      </c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2"/>
    </row>
    <row r="347" spans="1:41">
      <c r="A347" s="30">
        <f t="shared" si="4"/>
        <v>295</v>
      </c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2"/>
    </row>
    <row r="348" spans="1:41">
      <c r="A348" s="30">
        <f t="shared" si="4"/>
        <v>296</v>
      </c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2"/>
    </row>
    <row r="349" spans="1:41">
      <c r="A349" s="30">
        <f t="shared" si="4"/>
        <v>297</v>
      </c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2"/>
    </row>
    <row r="350" spans="1:41">
      <c r="A350" s="30">
        <f t="shared" si="4"/>
        <v>298</v>
      </c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2"/>
    </row>
    <row r="351" spans="1:41">
      <c r="A351" s="30">
        <f t="shared" si="4"/>
        <v>299</v>
      </c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2"/>
    </row>
    <row r="352" spans="1:41">
      <c r="A352" s="30">
        <f t="shared" si="4"/>
        <v>300</v>
      </c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2"/>
    </row>
  </sheetData>
  <mergeCells count="5">
    <mergeCell ref="A4:G4"/>
    <mergeCell ref="J4:Q4"/>
    <mergeCell ref="A5:G5"/>
    <mergeCell ref="J5:Q5"/>
    <mergeCell ref="A1:B2"/>
  </mergeCells>
  <phoneticPr fontId="43"/>
  <pageMargins left="0.69861111111111107" right="0.69861111111111107" top="0.75" bottom="0.75" header="0.3" footer="0.3"/>
  <pageSetup paperSize="9" firstPageNumber="4294963191" orientation="portrait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Miki</cp:lastModifiedBy>
  <cp:revision/>
  <cp:lastPrinted>1899-12-30T00:00:00Z</cp:lastPrinted>
  <dcterms:created xsi:type="dcterms:W3CDTF">2014-04-05T09:56:00Z</dcterms:created>
  <dcterms:modified xsi:type="dcterms:W3CDTF">2019-02-02T12:28:45Z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1041-6.6.0.2724</vt:lpwstr>
  </property>
</Properties>
</file>